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S:\DOKUMENTI\LENKA DOKUMENTI\FINANCIJSKA IZVJESCA ZA PRORACUNSKE KORISNIKE\DJECIJI VRTIC KRIJESNICA JANKOVCI\2022\"/>
    </mc:Choice>
  </mc:AlternateContent>
  <xr:revisionPtr revIDLastSave="0" documentId="13_ncr:1_{C369F4FE-ABE2-4C47-B422-74B2F1550D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F287" i="9"/>
  <c r="F286" i="9"/>
  <c r="H285" i="9"/>
  <c r="G285" i="9"/>
  <c r="F285" i="9"/>
  <c r="E285" i="9"/>
  <c r="B285" i="9" s="1"/>
  <c r="H284" i="9"/>
  <c r="G284" i="9"/>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H273" i="9"/>
  <c r="F273" i="9"/>
  <c r="E272" i="9"/>
  <c r="M271" i="9"/>
  <c r="L271" i="9"/>
  <c r="F271" i="9"/>
  <c r="B271" i="9" s="1"/>
  <c r="E271" i="9"/>
  <c r="M270" i="9"/>
  <c r="L270" i="9"/>
  <c r="F270" i="9" s="1"/>
  <c r="B270" i="9" s="1"/>
  <c r="E270" i="9"/>
  <c r="M269" i="9"/>
  <c r="F269" i="9" s="1"/>
  <c r="B269" i="9" s="1"/>
  <c r="L269" i="9"/>
  <c r="E269" i="9"/>
  <c r="M268" i="9"/>
  <c r="L268" i="9"/>
  <c r="F268" i="9" s="1"/>
  <c r="E268" i="9"/>
  <c r="M267" i="9"/>
  <c r="L267" i="9"/>
  <c r="F267" i="9"/>
  <c r="B267" i="9" s="1"/>
  <c r="E267" i="9"/>
  <c r="M266" i="9"/>
  <c r="L266" i="9"/>
  <c r="F266" i="9" s="1"/>
  <c r="B266" i="9" s="1"/>
  <c r="E266" i="9"/>
  <c r="M265" i="9"/>
  <c r="F265" i="9" s="1"/>
  <c r="L265" i="9"/>
  <c r="E265" i="9"/>
  <c r="B265" i="9"/>
  <c r="M264" i="9"/>
  <c r="L264" i="9"/>
  <c r="F264" i="9" s="1"/>
  <c r="E264" i="9"/>
  <c r="B264" i="9" s="1"/>
  <c r="M263" i="9"/>
  <c r="L263" i="9"/>
  <c r="F263" i="9"/>
  <c r="B263" i="9" s="1"/>
  <c r="E263" i="9"/>
  <c r="M262" i="9"/>
  <c r="L262" i="9"/>
  <c r="F262" i="9" s="1"/>
  <c r="B262" i="9" s="1"/>
  <c r="E262" i="9"/>
  <c r="M261" i="9"/>
  <c r="F261" i="9" s="1"/>
  <c r="B261" i="9" s="1"/>
  <c r="L261" i="9"/>
  <c r="E261" i="9"/>
  <c r="M260" i="9"/>
  <c r="L260" i="9"/>
  <c r="F260" i="9" s="1"/>
  <c r="E260" i="9"/>
  <c r="M259" i="9"/>
  <c r="L259" i="9"/>
  <c r="F259" i="9"/>
  <c r="B259" i="9" s="1"/>
  <c r="E259" i="9"/>
  <c r="M258" i="9"/>
  <c r="L258" i="9"/>
  <c r="F258" i="9" s="1"/>
  <c r="B258" i="9" s="1"/>
  <c r="E258" i="9"/>
  <c r="M257" i="9"/>
  <c r="F257" i="9" s="1"/>
  <c r="L257" i="9"/>
  <c r="E257" i="9"/>
  <c r="B257" i="9"/>
  <c r="M256" i="9"/>
  <c r="L256" i="9"/>
  <c r="F256" i="9" s="1"/>
  <c r="E256" i="9"/>
  <c r="B256" i="9" s="1"/>
  <c r="M255" i="9"/>
  <c r="L255" i="9"/>
  <c r="F255" i="9"/>
  <c r="E255" i="9"/>
  <c r="B255" i="9" s="1"/>
  <c r="M254" i="9"/>
  <c r="L254" i="9"/>
  <c r="F254" i="9" s="1"/>
  <c r="E254" i="9"/>
  <c r="M253" i="9"/>
  <c r="L253" i="9"/>
  <c r="F253" i="9" s="1"/>
  <c r="B253" i="9" s="1"/>
  <c r="E253" i="9"/>
  <c r="M252" i="9"/>
  <c r="L252" i="9"/>
  <c r="F252" i="9" s="1"/>
  <c r="E252" i="9"/>
  <c r="M251" i="9"/>
  <c r="L251" i="9"/>
  <c r="F251" i="9"/>
  <c r="E251" i="9"/>
  <c r="M250" i="9"/>
  <c r="L250" i="9"/>
  <c r="F250" i="9" s="1"/>
  <c r="E250" i="9"/>
  <c r="B250" i="9" s="1"/>
  <c r="M249" i="9"/>
  <c r="L249" i="9"/>
  <c r="E249" i="9"/>
  <c r="M248" i="9"/>
  <c r="L248" i="9"/>
  <c r="F248" i="9" s="1"/>
  <c r="E248" i="9"/>
  <c r="B248" i="9" s="1"/>
  <c r="M247" i="9"/>
  <c r="L247" i="9"/>
  <c r="F247" i="9"/>
  <c r="E247" i="9"/>
  <c r="B247" i="9" s="1"/>
  <c r="M246" i="9"/>
  <c r="L246" i="9"/>
  <c r="F246" i="9" s="1"/>
  <c r="E246" i="9"/>
  <c r="M245" i="9"/>
  <c r="L245" i="9"/>
  <c r="F245" i="9" s="1"/>
  <c r="B245" i="9" s="1"/>
  <c r="E245" i="9"/>
  <c r="M244" i="9"/>
  <c r="L244" i="9"/>
  <c r="F244" i="9" s="1"/>
  <c r="E244" i="9"/>
  <c r="M243" i="9"/>
  <c r="L243" i="9"/>
  <c r="F243" i="9"/>
  <c r="E243" i="9"/>
  <c r="M242" i="9"/>
  <c r="L242" i="9"/>
  <c r="F242" i="9" s="1"/>
  <c r="E242" i="9"/>
  <c r="B242" i="9" s="1"/>
  <c r="M241" i="9"/>
  <c r="L241" i="9"/>
  <c r="E241" i="9"/>
  <c r="M240" i="9"/>
  <c r="L240" i="9"/>
  <c r="F240" i="9" s="1"/>
  <c r="E240" i="9"/>
  <c r="B240" i="9" s="1"/>
  <c r="M239" i="9"/>
  <c r="L239" i="9"/>
  <c r="F239" i="9"/>
  <c r="E239" i="9"/>
  <c r="B239" i="9" s="1"/>
  <c r="M238" i="9"/>
  <c r="L238" i="9"/>
  <c r="F238" i="9" s="1"/>
  <c r="E238" i="9"/>
  <c r="M237" i="9"/>
  <c r="L237" i="9"/>
  <c r="F237" i="9" s="1"/>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M228" i="9"/>
  <c r="L228" i="9"/>
  <c r="F228" i="9" s="1"/>
  <c r="E228" i="9"/>
  <c r="M227" i="9"/>
  <c r="L227" i="9"/>
  <c r="F227" i="9"/>
  <c r="B227" i="9" s="1"/>
  <c r="E227" i="9"/>
  <c r="M226" i="9"/>
  <c r="L226" i="9"/>
  <c r="F226" i="9" s="1"/>
  <c r="E226" i="9"/>
  <c r="H225" i="9"/>
  <c r="E225" i="9" s="1"/>
  <c r="G225" i="9"/>
  <c r="F225" i="9"/>
  <c r="B225" i="9" s="1"/>
  <c r="M224" i="9"/>
  <c r="L224" i="9"/>
  <c r="F224" i="9" s="1"/>
  <c r="E224" i="9"/>
  <c r="B224" i="9" s="1"/>
  <c r="M223" i="9"/>
  <c r="F223" i="9" s="1"/>
  <c r="B223" i="9" s="1"/>
  <c r="L223" i="9"/>
  <c r="E223" i="9"/>
  <c r="M222" i="9"/>
  <c r="L222" i="9"/>
  <c r="F222" i="9" s="1"/>
  <c r="E222" i="9"/>
  <c r="B222" i="9" s="1"/>
  <c r="M221" i="9"/>
  <c r="F221" i="9" s="1"/>
  <c r="B221" i="9" s="1"/>
  <c r="L221" i="9"/>
  <c r="E221" i="9"/>
  <c r="M220" i="9"/>
  <c r="L220" i="9"/>
  <c r="F220" i="9" s="1"/>
  <c r="E220" i="9"/>
  <c r="M219" i="9"/>
  <c r="L219" i="9"/>
  <c r="E219" i="9"/>
  <c r="M218" i="9"/>
  <c r="L218" i="9"/>
  <c r="F218" i="9" s="1"/>
  <c r="E218" i="9"/>
  <c r="M217" i="9"/>
  <c r="F217" i="9" s="1"/>
  <c r="B217" i="9" s="1"/>
  <c r="L217" i="9"/>
  <c r="E217" i="9"/>
  <c r="M216" i="9"/>
  <c r="L216" i="9"/>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G116" i="9"/>
  <c r="E116" i="9" s="1"/>
  <c r="B116" i="9" s="1"/>
  <c r="F116" i="9"/>
  <c r="H115" i="9"/>
  <c r="G115" i="9"/>
  <c r="F115" i="9"/>
  <c r="E115" i="9"/>
  <c r="B115" i="9" s="1"/>
  <c r="H114" i="9"/>
  <c r="E114" i="9" s="1"/>
  <c r="G114" i="9"/>
  <c r="F114" i="9"/>
  <c r="H113" i="9"/>
  <c r="G113" i="9"/>
  <c r="E113" i="9" s="1"/>
  <c r="B113" i="9" s="1"/>
  <c r="F113" i="9"/>
  <c r="H112" i="9"/>
  <c r="E112" i="9" s="1"/>
  <c r="B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F106" i="9"/>
  <c r="H105" i="9"/>
  <c r="G105" i="9"/>
  <c r="E105" i="9" s="1"/>
  <c r="B105" i="9" s="1"/>
  <c r="F105" i="9"/>
  <c r="H104" i="9"/>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G98" i="9"/>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G88" i="9"/>
  <c r="F88" i="9"/>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G69" i="9"/>
  <c r="E69" i="9" s="1"/>
  <c r="B69" i="9" s="1"/>
  <c r="F69" i="9"/>
  <c r="H68" i="9"/>
  <c r="G68" i="9"/>
  <c r="E68" i="9" s="1"/>
  <c r="B68" i="9" s="1"/>
  <c r="F68" i="9"/>
  <c r="H67" i="9"/>
  <c r="G67" i="9"/>
  <c r="E67" i="9" s="1"/>
  <c r="B67" i="9" s="1"/>
  <c r="F67" i="9"/>
  <c r="H66" i="9"/>
  <c r="E66" i="9" s="1"/>
  <c r="B66" i="9" s="1"/>
  <c r="G66" i="9"/>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G48" i="9"/>
  <c r="F48" i="9"/>
  <c r="B48" i="9"/>
  <c r="H47" i="9"/>
  <c r="G47" i="9"/>
  <c r="F47" i="9"/>
  <c r="E47" i="9"/>
  <c r="B47" i="9" s="1"/>
  <c r="H46" i="9"/>
  <c r="G46" i="9"/>
  <c r="E46" i="9" s="1"/>
  <c r="F46" i="9"/>
  <c r="H45" i="9"/>
  <c r="G45" i="9"/>
  <c r="E45" i="9" s="1"/>
  <c r="B45" i="9" s="1"/>
  <c r="F45" i="9"/>
  <c r="H44" i="9"/>
  <c r="G44" i="9"/>
  <c r="F44" i="9"/>
  <c r="H43" i="9"/>
  <c r="G43" i="9"/>
  <c r="F43" i="9"/>
  <c r="H42" i="9"/>
  <c r="G42" i="9"/>
  <c r="E42" i="9" s="1"/>
  <c r="F42" i="9"/>
  <c r="H41" i="9"/>
  <c r="G41" i="9"/>
  <c r="E41" i="9" s="1"/>
  <c r="B41" i="9" s="1"/>
  <c r="F41" i="9"/>
  <c r="H40" i="9"/>
  <c r="G40" i="9"/>
  <c r="F40" i="9"/>
  <c r="H39" i="9"/>
  <c r="G39" i="9"/>
  <c r="F39" i="9"/>
  <c r="E39" i="9"/>
  <c r="B39" i="9" s="1"/>
  <c r="H38" i="9"/>
  <c r="G38" i="9"/>
  <c r="F38" i="9"/>
  <c r="E38" i="9"/>
  <c r="H37" i="9"/>
  <c r="G37" i="9"/>
  <c r="E37" i="9" s="1"/>
  <c r="B37" i="9" s="1"/>
  <c r="F37" i="9"/>
  <c r="H36" i="9"/>
  <c r="G36" i="9"/>
  <c r="E36" i="9" s="1"/>
  <c r="F36" i="9"/>
  <c r="B36" i="9"/>
  <c r="H35" i="9"/>
  <c r="G35" i="9"/>
  <c r="F35" i="9"/>
  <c r="E35" i="9"/>
  <c r="B35" i="9" s="1"/>
  <c r="H34" i="9"/>
  <c r="G34" i="9"/>
  <c r="F34" i="9"/>
  <c r="E34" i="9"/>
  <c r="H33" i="9"/>
  <c r="G33" i="9"/>
  <c r="E33" i="9" s="1"/>
  <c r="B33" i="9" s="1"/>
  <c r="F33" i="9"/>
  <c r="H32" i="9"/>
  <c r="G32" i="9"/>
  <c r="E32" i="9" s="1"/>
  <c r="F32" i="9"/>
  <c r="B32" i="9"/>
  <c r="H31" i="9"/>
  <c r="G31" i="9"/>
  <c r="F31" i="9"/>
  <c r="E31" i="9"/>
  <c r="B31" i="9" s="1"/>
  <c r="H30" i="9"/>
  <c r="G30" i="9"/>
  <c r="F30" i="9"/>
  <c r="E30" i="9"/>
  <c r="H29" i="9"/>
  <c r="G29" i="9"/>
  <c r="F29" i="9"/>
  <c r="H28" i="9"/>
  <c r="G28" i="9"/>
  <c r="E28" i="9" s="1"/>
  <c r="F28" i="9"/>
  <c r="B28" i="9"/>
  <c r="H27" i="9"/>
  <c r="G27" i="9"/>
  <c r="E27" i="9" s="1"/>
  <c r="B27" i="9" s="1"/>
  <c r="F27" i="9"/>
  <c r="H26" i="9"/>
  <c r="G26" i="9"/>
  <c r="E26" i="9" s="1"/>
  <c r="F26" i="9"/>
  <c r="H25" i="9"/>
  <c r="G25" i="9"/>
  <c r="E25" i="9" s="1"/>
  <c r="B25" i="9" s="1"/>
  <c r="F25" i="9"/>
  <c r="H24" i="9"/>
  <c r="G24" i="9"/>
  <c r="E24" i="9" s="1"/>
  <c r="F24" i="9"/>
  <c r="B24" i="9"/>
  <c r="H23" i="9"/>
  <c r="G23" i="9"/>
  <c r="F23" i="9"/>
  <c r="E23" i="9"/>
  <c r="B23" i="9" s="1"/>
  <c r="H22" i="9"/>
  <c r="E22" i="9" s="1"/>
  <c r="G22" i="9"/>
  <c r="F22" i="9"/>
  <c r="H21" i="9"/>
  <c r="G21" i="9"/>
  <c r="E21" i="9" s="1"/>
  <c r="B21" i="9" s="1"/>
  <c r="F21" i="9"/>
  <c r="F20" i="9"/>
  <c r="F4" i="9"/>
  <c r="O3" i="9"/>
  <c r="G274" i="9" s="1"/>
  <c r="I3" i="9"/>
  <c r="G207" i="9" s="1"/>
  <c r="E207" i="9" s="1"/>
  <c r="B207" i="9" s="1"/>
  <c r="H3" i="9"/>
  <c r="G3" i="9"/>
  <c r="D101" i="8"/>
  <c r="D95" i="8"/>
  <c r="D90" i="8"/>
  <c r="D85" i="8"/>
  <c r="D80" i="8"/>
  <c r="D75" i="8"/>
  <c r="D70" i="8"/>
  <c r="D65" i="8"/>
  <c r="D60" i="8"/>
  <c r="D55" i="8"/>
  <c r="D50" i="8"/>
  <c r="D44" i="8"/>
  <c r="D36" i="8"/>
  <c r="D26" i="8"/>
  <c r="D24" i="8" s="1"/>
  <c r="C1499" i="1" s="1"/>
  <c r="G1499" i="1" s="1"/>
  <c r="D18" i="8"/>
  <c r="D8" i="8"/>
  <c r="E44" i="7"/>
  <c r="D44" i="7"/>
  <c r="H32" i="3" s="1"/>
  <c r="E39" i="7"/>
  <c r="D39" i="7"/>
  <c r="E38" i="7"/>
  <c r="D38" i="7"/>
  <c r="H31" i="3" s="1"/>
  <c r="E30" i="7"/>
  <c r="D30" i="7"/>
  <c r="E23" i="7"/>
  <c r="D23" i="7"/>
  <c r="E22" i="7"/>
  <c r="E7" i="7"/>
  <c r="D7" i="7"/>
  <c r="D6" i="7" s="1"/>
  <c r="E6" i="7"/>
  <c r="E5" i="7" s="1"/>
  <c r="I29" i="3" s="1"/>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E237" i="5" s="1"/>
  <c r="I23" i="3" s="1"/>
  <c r="D245" i="5"/>
  <c r="F245" i="5" s="1"/>
  <c r="F244" i="5"/>
  <c r="F243" i="5"/>
  <c r="F242" i="5"/>
  <c r="E242" i="5"/>
  <c r="D242" i="5"/>
  <c r="F241" i="5"/>
  <c r="F240" i="5"/>
  <c r="F239" i="5"/>
  <c r="E239" i="5"/>
  <c r="D239" i="5"/>
  <c r="F238" i="5"/>
  <c r="E238" i="5"/>
  <c r="D238" i="5"/>
  <c r="D237" i="5"/>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D191" i="5"/>
  <c r="D190" i="5" s="1"/>
  <c r="G291" i="9" s="1"/>
  <c r="E291" i="9" s="1"/>
  <c r="B291" i="9" s="1"/>
  <c r="F190" i="5"/>
  <c r="E190" i="5"/>
  <c r="H291" i="9" s="1"/>
  <c r="F189" i="5"/>
  <c r="F188" i="5"/>
  <c r="F187" i="5"/>
  <c r="F186" i="5"/>
  <c r="F185" i="5"/>
  <c r="F184" i="5"/>
  <c r="F183" i="5"/>
  <c r="F182" i="5"/>
  <c r="F181" i="5"/>
  <c r="F180" i="5"/>
  <c r="E180" i="5"/>
  <c r="E177" i="5"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87" i="5"/>
  <c r="F86" i="5"/>
  <c r="F85" i="5"/>
  <c r="F84" i="5"/>
  <c r="F83" i="5"/>
  <c r="F82" i="5"/>
  <c r="F81" i="5"/>
  <c r="F80" i="5"/>
  <c r="E79" i="5"/>
  <c r="E78" i="5" s="1"/>
  <c r="D79"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F629" i="4"/>
  <c r="E629" i="4"/>
  <c r="D629" i="4"/>
  <c r="F628" i="4"/>
  <c r="F627" i="4"/>
  <c r="F626" i="4"/>
  <c r="E626" i="4"/>
  <c r="D626" i="4"/>
  <c r="D625" i="4"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E515" i="4" s="1"/>
  <c r="D509" i="1" s="1"/>
  <c r="D522" i="4"/>
  <c r="F522" i="4" s="1"/>
  <c r="F521" i="4"/>
  <c r="F520" i="4"/>
  <c r="F519" i="4"/>
  <c r="E519" i="4"/>
  <c r="D519" i="4"/>
  <c r="F518" i="4"/>
  <c r="F517" i="4"/>
  <c r="F516" i="4"/>
  <c r="E516" i="4"/>
  <c r="D516" i="4"/>
  <c r="D515" i="4" s="1"/>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75" i="1" s="1"/>
  <c r="D481" i="4"/>
  <c r="F480" i="4"/>
  <c r="F479" i="4"/>
  <c r="F478" i="4"/>
  <c r="E478" i="4"/>
  <c r="D478" i="4"/>
  <c r="F477" i="4"/>
  <c r="F476" i="4"/>
  <c r="F475" i="4"/>
  <c r="F474" i="4"/>
  <c r="F473" i="4"/>
  <c r="E473" i="4"/>
  <c r="E472" i="4" s="1"/>
  <c r="D466" i="1"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E644" i="4" s="1"/>
  <c r="D638" i="1" s="1"/>
  <c r="D417" i="4"/>
  <c r="D644" i="4" s="1"/>
  <c r="E416" i="4"/>
  <c r="E643" i="4" s="1"/>
  <c r="D416" i="4"/>
  <c r="F416" i="4" s="1"/>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E298" i="4" s="1"/>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0" i="1" s="1"/>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D140" i="4"/>
  <c r="F139" i="4"/>
  <c r="E139" i="4"/>
  <c r="D139" i="4"/>
  <c r="F138" i="4"/>
  <c r="F137" i="4"/>
  <c r="F136" i="4"/>
  <c r="F135" i="4"/>
  <c r="E134" i="4"/>
  <c r="E133" i="4" s="1"/>
  <c r="D134" i="4"/>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D74" i="4"/>
  <c r="F74" i="4" s="1"/>
  <c r="F73" i="4"/>
  <c r="F72" i="4"/>
  <c r="F71" i="4"/>
  <c r="E71" i="4"/>
  <c r="D67" i="1" s="1"/>
  <c r="D71" i="4"/>
  <c r="F70" i="4"/>
  <c r="F69" i="4"/>
  <c r="E68" i="4"/>
  <c r="D64" i="1"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G32" i="3"/>
  <c r="B32" i="3"/>
  <c r="I31" i="3"/>
  <c r="G31" i="3"/>
  <c r="B31" i="3"/>
  <c r="I30" i="3"/>
  <c r="G30" i="3"/>
  <c r="B30" i="3"/>
  <c r="G29" i="3"/>
  <c r="B29" i="3"/>
  <c r="G28" i="3"/>
  <c r="B28" i="3"/>
  <c r="H27" i="3"/>
  <c r="G27" i="3"/>
  <c r="B27" i="3"/>
  <c r="I26" i="3"/>
  <c r="H26" i="3"/>
  <c r="G26" i="3"/>
  <c r="B26" i="3"/>
  <c r="G25" i="3"/>
  <c r="B25" i="3"/>
  <c r="H24" i="3"/>
  <c r="G24" i="3"/>
  <c r="B24" i="3"/>
  <c r="H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C1577" i="1"/>
  <c r="C1576" i="1"/>
  <c r="G1576" i="1" s="1"/>
  <c r="H1575" i="1"/>
  <c r="G1575" i="1"/>
  <c r="C1575" i="1"/>
  <c r="G1574" i="1"/>
  <c r="C1574" i="1"/>
  <c r="H1574" i="1" s="1"/>
  <c r="C1573" i="1"/>
  <c r="H1572" i="1"/>
  <c r="C1572" i="1"/>
  <c r="G1572" i="1" s="1"/>
  <c r="H1571" i="1"/>
  <c r="G1571" i="1"/>
  <c r="C1571" i="1"/>
  <c r="G1570" i="1"/>
  <c r="C1570" i="1"/>
  <c r="H1570" i="1" s="1"/>
  <c r="C1569" i="1"/>
  <c r="H1568" i="1"/>
  <c r="C1568" i="1"/>
  <c r="G1568" i="1" s="1"/>
  <c r="H1567" i="1"/>
  <c r="G1567" i="1"/>
  <c r="C1567" i="1"/>
  <c r="G1566" i="1"/>
  <c r="C1566" i="1"/>
  <c r="H1566" i="1" s="1"/>
  <c r="C1565" i="1"/>
  <c r="H1564" i="1"/>
  <c r="C1564" i="1"/>
  <c r="G1564" i="1" s="1"/>
  <c r="H1563" i="1"/>
  <c r="G1563" i="1"/>
  <c r="C1563" i="1"/>
  <c r="G1562" i="1"/>
  <c r="C1562" i="1"/>
  <c r="H1562" i="1" s="1"/>
  <c r="C1561" i="1"/>
  <c r="H1560" i="1"/>
  <c r="C1560" i="1"/>
  <c r="G1560" i="1" s="1"/>
  <c r="H1559" i="1"/>
  <c r="G1559" i="1"/>
  <c r="C1559" i="1"/>
  <c r="G1558" i="1"/>
  <c r="C1558" i="1"/>
  <c r="H1558" i="1" s="1"/>
  <c r="C1557" i="1"/>
  <c r="H1556" i="1"/>
  <c r="C1556" i="1"/>
  <c r="G1556" i="1" s="1"/>
  <c r="H1555" i="1"/>
  <c r="G1555" i="1"/>
  <c r="C1555" i="1"/>
  <c r="G1554" i="1"/>
  <c r="C1554" i="1"/>
  <c r="H1554" i="1" s="1"/>
  <c r="C1553" i="1"/>
  <c r="H1552" i="1"/>
  <c r="G1552" i="1"/>
  <c r="C1552" i="1"/>
  <c r="H1551" i="1"/>
  <c r="G1551" i="1"/>
  <c r="C1551" i="1"/>
  <c r="G1550" i="1"/>
  <c r="C1550" i="1"/>
  <c r="H1550" i="1" s="1"/>
  <c r="C1549" i="1"/>
  <c r="H1548" i="1"/>
  <c r="G1548" i="1"/>
  <c r="C1548" i="1"/>
  <c r="H1547" i="1"/>
  <c r="G1547" i="1"/>
  <c r="C1547" i="1"/>
  <c r="C1546" i="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C1530" i="1"/>
  <c r="C1529" i="1"/>
  <c r="H1528" i="1"/>
  <c r="G1528" i="1"/>
  <c r="C1528" i="1"/>
  <c r="H1527" i="1"/>
  <c r="G1527" i="1"/>
  <c r="C1527" i="1"/>
  <c r="C1526" i="1"/>
  <c r="H1526" i="1" s="1"/>
  <c r="C1525" i="1"/>
  <c r="H1523" i="1"/>
  <c r="G1523" i="1"/>
  <c r="C1523" i="1"/>
  <c r="C1522" i="1"/>
  <c r="C1521" i="1"/>
  <c r="H1520" i="1"/>
  <c r="G1520" i="1"/>
  <c r="C1520" i="1"/>
  <c r="H1519" i="1"/>
  <c r="G1519" i="1"/>
  <c r="C1519" i="1"/>
  <c r="H1516" i="1"/>
  <c r="G1516" i="1"/>
  <c r="C1516" i="1"/>
  <c r="H1515" i="1"/>
  <c r="G1515" i="1"/>
  <c r="C1515" i="1"/>
  <c r="G1514" i="1"/>
  <c r="C1514" i="1"/>
  <c r="H1514" i="1" s="1"/>
  <c r="C1513" i="1"/>
  <c r="H1512" i="1"/>
  <c r="C1512" i="1"/>
  <c r="G1512" i="1" s="1"/>
  <c r="C1511" i="1"/>
  <c r="G1510" i="1"/>
  <c r="C1510" i="1"/>
  <c r="H1510" i="1" s="1"/>
  <c r="G1509" i="1"/>
  <c r="C1509" i="1"/>
  <c r="H1509" i="1" s="1"/>
  <c r="C1508" i="1"/>
  <c r="H1507" i="1"/>
  <c r="G1507" i="1"/>
  <c r="C1507" i="1"/>
  <c r="H1506" i="1"/>
  <c r="G1506" i="1"/>
  <c r="C1506" i="1"/>
  <c r="G1505" i="1"/>
  <c r="C1505" i="1"/>
  <c r="H1505" i="1" s="1"/>
  <c r="C1504" i="1"/>
  <c r="G1503" i="1"/>
  <c r="C1503" i="1"/>
  <c r="H1503" i="1" s="1"/>
  <c r="G1502" i="1"/>
  <c r="C1502" i="1"/>
  <c r="H1502" i="1" s="1"/>
  <c r="C1501" i="1"/>
  <c r="H1501" i="1" s="1"/>
  <c r="C1500" i="1"/>
  <c r="H1498" i="1"/>
  <c r="G1498" i="1"/>
  <c r="C1498" i="1"/>
  <c r="G1497" i="1"/>
  <c r="C1497" i="1"/>
  <c r="H1497" i="1" s="1"/>
  <c r="C1496" i="1"/>
  <c r="H1495" i="1"/>
  <c r="G1495" i="1"/>
  <c r="C1495" i="1"/>
  <c r="H1494" i="1"/>
  <c r="G1494" i="1"/>
  <c r="C1494" i="1"/>
  <c r="C1493" i="1"/>
  <c r="H1493" i="1" s="1"/>
  <c r="C1492" i="1"/>
  <c r="H1491" i="1"/>
  <c r="G1491" i="1"/>
  <c r="C1491" i="1"/>
  <c r="H1490" i="1"/>
  <c r="G1490" i="1"/>
  <c r="C1490" i="1"/>
  <c r="G1489" i="1"/>
  <c r="C1489" i="1"/>
  <c r="H1489" i="1" s="1"/>
  <c r="C1488" i="1"/>
  <c r="H1487" i="1"/>
  <c r="G1487" i="1"/>
  <c r="C1487" i="1"/>
  <c r="C1486" i="1"/>
  <c r="H1486" i="1" s="1"/>
  <c r="C1485" i="1"/>
  <c r="H1485" i="1" s="1"/>
  <c r="C1484" i="1"/>
  <c r="C1483" i="1"/>
  <c r="G1483" i="1" s="1"/>
  <c r="H1482" i="1"/>
  <c r="G1482" i="1"/>
  <c r="C1482" i="1"/>
  <c r="C1480" i="1"/>
  <c r="J1479" i="1"/>
  <c r="G1479" i="1"/>
  <c r="D1479" i="1"/>
  <c r="C1479" i="1"/>
  <c r="H1479" i="1" s="1"/>
  <c r="D1478" i="1"/>
  <c r="C1478" i="1"/>
  <c r="J1477" i="1"/>
  <c r="G1477" i="1"/>
  <c r="D1477" i="1"/>
  <c r="C1477" i="1"/>
  <c r="H1477" i="1" s="1"/>
  <c r="D1476" i="1"/>
  <c r="C1476" i="1"/>
  <c r="D1475" i="1"/>
  <c r="J1474" i="1"/>
  <c r="G1474" i="1"/>
  <c r="D1474" i="1"/>
  <c r="C1474" i="1"/>
  <c r="H1473" i="1"/>
  <c r="D1473" i="1"/>
  <c r="C1473" i="1"/>
  <c r="J1472" i="1"/>
  <c r="G1472" i="1"/>
  <c r="D1472" i="1"/>
  <c r="C1472" i="1"/>
  <c r="H1471" i="1"/>
  <c r="D1471" i="1"/>
  <c r="C1471" i="1"/>
  <c r="H1470" i="1"/>
  <c r="D1470" i="1"/>
  <c r="C1470" i="1"/>
  <c r="G1470" i="1" s="1"/>
  <c r="D1469" i="1"/>
  <c r="D1468" i="1"/>
  <c r="J1468" i="1" s="1"/>
  <c r="C1468" i="1"/>
  <c r="D1467" i="1"/>
  <c r="C1467" i="1"/>
  <c r="H1467" i="1" s="1"/>
  <c r="D1466" i="1"/>
  <c r="J1466" i="1" s="1"/>
  <c r="C1466" i="1"/>
  <c r="D1465" i="1"/>
  <c r="C1465" i="1"/>
  <c r="H1465" i="1" s="1"/>
  <c r="D1464" i="1"/>
  <c r="J1464" i="1" s="1"/>
  <c r="C1464" i="1"/>
  <c r="D1463" i="1"/>
  <c r="C1463" i="1"/>
  <c r="H1463" i="1" s="1"/>
  <c r="D1462" i="1"/>
  <c r="J1462" i="1" s="1"/>
  <c r="C1462" i="1"/>
  <c r="G1461" i="1"/>
  <c r="D1461" i="1"/>
  <c r="C1461" i="1"/>
  <c r="H1461" i="1" s="1"/>
  <c r="D1460" i="1"/>
  <c r="C1460" i="1"/>
  <c r="J1459" i="1"/>
  <c r="G1459" i="1"/>
  <c r="D1459" i="1"/>
  <c r="C1459" i="1"/>
  <c r="H1459" i="1" s="1"/>
  <c r="D1458" i="1"/>
  <c r="C1458" i="1"/>
  <c r="J1457" i="1"/>
  <c r="G1457" i="1"/>
  <c r="D1457" i="1"/>
  <c r="C1457" i="1"/>
  <c r="H1457" i="1" s="1"/>
  <c r="D1456" i="1"/>
  <c r="C1456" i="1"/>
  <c r="J1455" i="1"/>
  <c r="G1455" i="1"/>
  <c r="D1455" i="1"/>
  <c r="C1455" i="1"/>
  <c r="H1455" i="1" s="1"/>
  <c r="D1454" i="1"/>
  <c r="D1453" i="1"/>
  <c r="D1452" i="1"/>
  <c r="C1452" i="1"/>
  <c r="J1451" i="1"/>
  <c r="G1451" i="1"/>
  <c r="D1451" i="1"/>
  <c r="C1451" i="1"/>
  <c r="H1451" i="1" s="1"/>
  <c r="D1450" i="1"/>
  <c r="C1450" i="1"/>
  <c r="J1449" i="1"/>
  <c r="G1449" i="1"/>
  <c r="D1449" i="1"/>
  <c r="C1449" i="1"/>
  <c r="H1449" i="1" s="1"/>
  <c r="D1448" i="1"/>
  <c r="C1448" i="1"/>
  <c r="J1447" i="1"/>
  <c r="G1447" i="1"/>
  <c r="D1447" i="1"/>
  <c r="C1447" i="1"/>
  <c r="H1447" i="1" s="1"/>
  <c r="D1446" i="1"/>
  <c r="C1446" i="1"/>
  <c r="J1445" i="1"/>
  <c r="D1445" i="1"/>
  <c r="C1445" i="1"/>
  <c r="H1444" i="1"/>
  <c r="G1444" i="1"/>
  <c r="D1444" i="1"/>
  <c r="J1444" i="1" s="1"/>
  <c r="C1444" i="1"/>
  <c r="J1443" i="1"/>
  <c r="D1443" i="1"/>
  <c r="C1443" i="1"/>
  <c r="H1442" i="1"/>
  <c r="G1442" i="1"/>
  <c r="D1442" i="1"/>
  <c r="J1442" i="1" s="1"/>
  <c r="C1442" i="1"/>
  <c r="J1441" i="1"/>
  <c r="D1441" i="1"/>
  <c r="C1441" i="1"/>
  <c r="H1440" i="1"/>
  <c r="G1440" i="1"/>
  <c r="D1440" i="1"/>
  <c r="J1440" i="1" s="1"/>
  <c r="C1440" i="1"/>
  <c r="J1439" i="1"/>
  <c r="D1439" i="1"/>
  <c r="C1439" i="1"/>
  <c r="D1438" i="1"/>
  <c r="C1438"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C713" i="1"/>
  <c r="H713" i="1" s="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C669" i="1"/>
  <c r="H669" i="1" s="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C662" i="1"/>
  <c r="H662" i="1" s="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H647" i="1"/>
  <c r="D647" i="1"/>
  <c r="G647" i="1" s="1"/>
  <c r="C647" i="1"/>
  <c r="H646" i="1"/>
  <c r="G646" i="1"/>
  <c r="D646" i="1"/>
  <c r="C646" i="1"/>
  <c r="D645" i="1"/>
  <c r="C645" i="1"/>
  <c r="H645" i="1" s="1"/>
  <c r="D644" i="1"/>
  <c r="C644" i="1"/>
  <c r="D643" i="1"/>
  <c r="C643" i="1"/>
  <c r="H643" i="1" s="1"/>
  <c r="H642" i="1"/>
  <c r="D642" i="1"/>
  <c r="G642" i="1" s="1"/>
  <c r="C642" i="1"/>
  <c r="H641" i="1"/>
  <c r="G641" i="1"/>
  <c r="D641" i="1"/>
  <c r="C641"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D412" i="1"/>
  <c r="C412" i="1"/>
  <c r="H412" i="1" s="1"/>
  <c r="D411" i="1"/>
  <c r="C411" i="1"/>
  <c r="H411" i="1" s="1"/>
  <c r="H406" i="1"/>
  <c r="G406" i="1"/>
  <c r="D406" i="1"/>
  <c r="C406" i="1"/>
  <c r="D405" i="1"/>
  <c r="G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D294" i="1"/>
  <c r="D293" i="1"/>
  <c r="H292" i="1"/>
  <c r="G292" i="1"/>
  <c r="D292" i="1"/>
  <c r="C292" i="1"/>
  <c r="H291" i="1"/>
  <c r="G291" i="1"/>
  <c r="D291" i="1"/>
  <c r="C291" i="1"/>
  <c r="D290" i="1"/>
  <c r="C290" i="1"/>
  <c r="H290" i="1" s="1"/>
  <c r="H289" i="1"/>
  <c r="G289" i="1"/>
  <c r="D289" i="1"/>
  <c r="C289"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1" i="1" s="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D179" i="1"/>
  <c r="C179" i="1"/>
  <c r="H179" i="1" s="1"/>
  <c r="H178" i="1"/>
  <c r="G178" i="1"/>
  <c r="D178" i="1"/>
  <c r="C178" i="1"/>
  <c r="H177" i="1"/>
  <c r="D177" i="1"/>
  <c r="G177" i="1" s="1"/>
  <c r="C177" i="1"/>
  <c r="H176" i="1"/>
  <c r="G176" i="1"/>
  <c r="D176" i="1"/>
  <c r="C176" i="1"/>
  <c r="D175" i="1"/>
  <c r="H175" i="1" s="1"/>
  <c r="C175" i="1"/>
  <c r="D174" i="1"/>
  <c r="C174" i="1"/>
  <c r="H174" i="1" s="1"/>
  <c r="D173" i="1"/>
  <c r="C173" i="1"/>
  <c r="H172" i="1"/>
  <c r="G172" i="1"/>
  <c r="D172" i="1"/>
  <c r="C172" i="1"/>
  <c r="H171" i="1"/>
  <c r="G171" i="1"/>
  <c r="D171" i="1"/>
  <c r="C171" i="1"/>
  <c r="D170" i="1"/>
  <c r="C170" i="1"/>
  <c r="H170" i="1" s="1"/>
  <c r="D169" i="1"/>
  <c r="C169" i="1"/>
  <c r="H169" i="1" s="1"/>
  <c r="D168" i="1"/>
  <c r="C168" i="1"/>
  <c r="H168" i="1" s="1"/>
  <c r="D167" i="1"/>
  <c r="C167" i="1"/>
  <c r="H167" i="1" s="1"/>
  <c r="D166" i="1"/>
  <c r="C166" i="1"/>
  <c r="H166" i="1" s="1"/>
  <c r="D165" i="1"/>
  <c r="C165" i="1"/>
  <c r="H165" i="1" s="1"/>
  <c r="H164" i="1"/>
  <c r="G164" i="1"/>
  <c r="D164" i="1"/>
  <c r="C164" i="1"/>
  <c r="D163" i="1"/>
  <c r="C163" i="1"/>
  <c r="H163" i="1" s="1"/>
  <c r="H162" i="1"/>
  <c r="G162" i="1"/>
  <c r="D162" i="1"/>
  <c r="C162" i="1"/>
  <c r="D161" i="1"/>
  <c r="C161" i="1"/>
  <c r="H161" i="1" s="1"/>
  <c r="D160" i="1"/>
  <c r="C160" i="1"/>
  <c r="H160" i="1" s="1"/>
  <c r="H158" i="1"/>
  <c r="G158" i="1"/>
  <c r="D158" i="1"/>
  <c r="C158" i="1"/>
  <c r="D157" i="1"/>
  <c r="C157" i="1"/>
  <c r="H156" i="1"/>
  <c r="G156" i="1"/>
  <c r="D156" i="1"/>
  <c r="C156" i="1"/>
  <c r="H155" i="1"/>
  <c r="D155" i="1"/>
  <c r="G155" i="1" s="1"/>
  <c r="C155" i="1"/>
  <c r="D154" i="1"/>
  <c r="C154" i="1"/>
  <c r="H153" i="1"/>
  <c r="G153" i="1"/>
  <c r="D153" i="1"/>
  <c r="C153" i="1"/>
  <c r="H152" i="1"/>
  <c r="G152"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H131" i="1" s="1"/>
  <c r="D130" i="1"/>
  <c r="C130" i="1"/>
  <c r="H130" i="1" s="1"/>
  <c r="D129" i="1"/>
  <c r="C129" i="1"/>
  <c r="H129" i="1" s="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9" i="1" s="1"/>
  <c r="H77" i="1"/>
  <c r="G77" i="1"/>
  <c r="D77" i="1"/>
  <c r="C77" i="1"/>
  <c r="H76" i="1"/>
  <c r="G76" i="1"/>
  <c r="D76" i="1"/>
  <c r="C76" i="1"/>
  <c r="H75" i="1"/>
  <c r="G75" i="1"/>
  <c r="D75" i="1"/>
  <c r="C75" i="1"/>
  <c r="H74" i="1"/>
  <c r="G74" i="1"/>
  <c r="D74" i="1"/>
  <c r="C74" i="1"/>
  <c r="D73" i="1"/>
  <c r="H72" i="1"/>
  <c r="G72" i="1"/>
  <c r="D72" i="1"/>
  <c r="C72" i="1"/>
  <c r="H71" i="1"/>
  <c r="G71" i="1"/>
  <c r="D71" i="1"/>
  <c r="C71" i="1"/>
  <c r="D70" i="1"/>
  <c r="H69" i="1"/>
  <c r="G69" i="1"/>
  <c r="D69" i="1"/>
  <c r="C69" i="1"/>
  <c r="H68" i="1"/>
  <c r="G68" i="1"/>
  <c r="D68" i="1"/>
  <c r="C68" i="1"/>
  <c r="C67" i="1"/>
  <c r="H66" i="1"/>
  <c r="G66" i="1"/>
  <c r="D66" i="1"/>
  <c r="C66" i="1"/>
  <c r="D65" i="1"/>
  <c r="C65" i="1"/>
  <c r="H65" i="1" s="1"/>
  <c r="C64" i="1"/>
  <c r="H63" i="1"/>
  <c r="G63" i="1"/>
  <c r="D63" i="1"/>
  <c r="C63" i="1"/>
  <c r="H62" i="1"/>
  <c r="G62" i="1"/>
  <c r="D62" i="1"/>
  <c r="C62" i="1"/>
  <c r="H61" i="1"/>
  <c r="G61" i="1"/>
  <c r="D61" i="1"/>
  <c r="C61" i="1"/>
  <c r="H60" i="1"/>
  <c r="G60" i="1"/>
  <c r="D60" i="1"/>
  <c r="C60" i="1"/>
  <c r="D59" i="1"/>
  <c r="C59" i="1"/>
  <c r="H59" i="1" s="1"/>
  <c r="D58" i="1"/>
  <c r="C58" i="1"/>
  <c r="H58" i="1" s="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76" i="1" l="1"/>
  <c r="E274" i="9"/>
  <c r="B274" i="9" s="1"/>
  <c r="D6" i="8"/>
  <c r="C1481" i="1" s="1"/>
  <c r="H1481" i="1" s="1"/>
  <c r="G1486" i="1"/>
  <c r="G1485" i="1"/>
  <c r="H1483" i="1"/>
  <c r="G1481" i="1"/>
  <c r="G644" i="1"/>
  <c r="F652" i="4"/>
  <c r="H405" i="1"/>
  <c r="E196" i="4"/>
  <c r="D192" i="1" s="1"/>
  <c r="E43" i="9"/>
  <c r="B43" i="9" s="1"/>
  <c r="F219" i="9"/>
  <c r="B219" i="9" s="1"/>
  <c r="H173" i="1"/>
  <c r="G175" i="1"/>
  <c r="F177" i="4"/>
  <c r="E163" i="4"/>
  <c r="D159" i="1" s="1"/>
  <c r="E40" i="9"/>
  <c r="B40" i="9" s="1"/>
  <c r="G157" i="1"/>
  <c r="G154" i="1"/>
  <c r="G149" i="1"/>
  <c r="G150" i="1"/>
  <c r="F134" i="4"/>
  <c r="F133" i="4"/>
  <c r="F106" i="4"/>
  <c r="F112" i="4"/>
  <c r="E106" i="4"/>
  <c r="D102" i="1" s="1"/>
  <c r="H102" i="1" s="1"/>
  <c r="H64" i="1"/>
  <c r="E50" i="4"/>
  <c r="D46" i="1" s="1"/>
  <c r="E29" i="9"/>
  <c r="B29" i="9" s="1"/>
  <c r="F68" i="4"/>
  <c r="G713" i="1"/>
  <c r="B218" i="9"/>
  <c r="G703" i="1"/>
  <c r="G662" i="1"/>
  <c r="G649" i="1"/>
  <c r="H644" i="1"/>
  <c r="G643" i="1"/>
  <c r="G645" i="1"/>
  <c r="G290" i="1"/>
  <c r="F644" i="4"/>
  <c r="C638" i="1"/>
  <c r="H288" i="1"/>
  <c r="G411" i="1"/>
  <c r="G412" i="1"/>
  <c r="F417" i="4"/>
  <c r="D643" i="4"/>
  <c r="E273" i="9"/>
  <c r="B273" i="9" s="1"/>
  <c r="G206" i="1"/>
  <c r="G207" i="1"/>
  <c r="E44" i="9"/>
  <c r="B44" i="9" s="1"/>
  <c r="B220" i="9"/>
  <c r="G179" i="1"/>
  <c r="G173" i="1"/>
  <c r="G174" i="1"/>
  <c r="G170" i="1"/>
  <c r="G169" i="1"/>
  <c r="G168" i="1"/>
  <c r="G167" i="1"/>
  <c r="G165" i="1"/>
  <c r="G166" i="1"/>
  <c r="G163" i="1"/>
  <c r="G160" i="1"/>
  <c r="G161" i="1"/>
  <c r="H157" i="1"/>
  <c r="H154" i="1"/>
  <c r="H149" i="1"/>
  <c r="H150" i="1"/>
  <c r="G129" i="1"/>
  <c r="G130" i="1"/>
  <c r="G131" i="1"/>
  <c r="G102" i="1"/>
  <c r="G108" i="1"/>
  <c r="G113" i="1"/>
  <c r="F82" i="4"/>
  <c r="C78" i="1"/>
  <c r="G78" i="1" s="1"/>
  <c r="F83" i="4"/>
  <c r="G79" i="1"/>
  <c r="G81" i="1"/>
  <c r="G64" i="1"/>
  <c r="G65" i="1"/>
  <c r="G58" i="1"/>
  <c r="G59" i="1"/>
  <c r="F216" i="9"/>
  <c r="B216" i="9" s="1"/>
  <c r="F214" i="9"/>
  <c r="B214" i="9" s="1"/>
  <c r="E284" i="9"/>
  <c r="B284" i="9" s="1"/>
  <c r="G509" i="1"/>
  <c r="H509" i="1"/>
  <c r="G67" i="1"/>
  <c r="H67" i="1"/>
  <c r="G466" i="1"/>
  <c r="H466" i="1"/>
  <c r="G475" i="1"/>
  <c r="H475" i="1"/>
  <c r="G1448" i="1"/>
  <c r="J1448" i="1"/>
  <c r="G1456" i="1"/>
  <c r="I1456" i="1" s="1"/>
  <c r="J1456" i="1"/>
  <c r="G1460" i="1"/>
  <c r="J1460" i="1"/>
  <c r="G1478" i="1"/>
  <c r="J1478" i="1"/>
  <c r="H1480" i="1"/>
  <c r="G1480" i="1"/>
  <c r="H1496" i="1"/>
  <c r="G1496" i="1"/>
  <c r="H1533" i="1"/>
  <c r="G1533" i="1"/>
  <c r="H1546" i="1"/>
  <c r="G1546" i="1"/>
  <c r="F300" i="4"/>
  <c r="D299" i="4"/>
  <c r="D22" i="7"/>
  <c r="C1454" i="1"/>
  <c r="C70" i="1"/>
  <c r="C73" i="1"/>
  <c r="C295" i="1"/>
  <c r="C413" i="1"/>
  <c r="C478" i="1"/>
  <c r="C489"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9" i="1"/>
  <c r="G1439" i="1"/>
  <c r="I1439" i="1" s="1"/>
  <c r="H1441" i="1"/>
  <c r="G1441" i="1"/>
  <c r="H1443" i="1"/>
  <c r="G1443" i="1"/>
  <c r="I1443" i="1" s="1"/>
  <c r="H1445" i="1"/>
  <c r="G1445" i="1"/>
  <c r="G1462" i="1"/>
  <c r="G1464" i="1"/>
  <c r="I1464" i="1" s="1"/>
  <c r="G1466" i="1"/>
  <c r="G1468" i="1"/>
  <c r="G1471" i="1"/>
  <c r="I1471" i="1" s="1"/>
  <c r="J1471" i="1"/>
  <c r="H1472" i="1"/>
  <c r="G1473" i="1"/>
  <c r="I1473" i="1" s="1"/>
  <c r="J1473" i="1"/>
  <c r="H1474" i="1"/>
  <c r="I1474" i="1" s="1"/>
  <c r="C1475" i="1"/>
  <c r="H1484" i="1"/>
  <c r="G1484" i="1"/>
  <c r="G1493" i="1"/>
  <c r="G1501" i="1"/>
  <c r="H1508" i="1"/>
  <c r="G1508" i="1"/>
  <c r="G1526" i="1"/>
  <c r="H1530" i="1"/>
  <c r="G1530" i="1"/>
  <c r="D50" i="4"/>
  <c r="F216" i="4"/>
  <c r="D215" i="4"/>
  <c r="F383" i="4"/>
  <c r="D363" i="4"/>
  <c r="E6" i="5"/>
  <c r="I20" i="3"/>
  <c r="F13" i="5"/>
  <c r="D12" i="5"/>
  <c r="G287" i="9"/>
  <c r="E287" i="9" s="1"/>
  <c r="B287" i="9" s="1"/>
  <c r="D146" i="5"/>
  <c r="F149" i="5"/>
  <c r="G1446" i="1"/>
  <c r="I1446" i="1" s="1"/>
  <c r="J1446" i="1"/>
  <c r="G1450" i="1"/>
  <c r="J1450" i="1"/>
  <c r="G1452" i="1"/>
  <c r="J1452" i="1"/>
  <c r="G1458" i="1"/>
  <c r="J1458" i="1"/>
  <c r="G1476" i="1"/>
  <c r="I1476" i="1" s="1"/>
  <c r="J1476" i="1"/>
  <c r="H1504" i="1"/>
  <c r="G1504" i="1"/>
  <c r="H1529" i="1"/>
  <c r="G1529" i="1"/>
  <c r="D50" i="1"/>
  <c r="D467" i="1"/>
  <c r="D516" i="1"/>
  <c r="D1437" i="1"/>
  <c r="H1437" i="1" s="1"/>
  <c r="H1446" i="1"/>
  <c r="I1447" i="1"/>
  <c r="H1448" i="1"/>
  <c r="I1449" i="1"/>
  <c r="H1450" i="1"/>
  <c r="I1451" i="1"/>
  <c r="H1452" i="1"/>
  <c r="I1455" i="1"/>
  <c r="H1456" i="1"/>
  <c r="I1457" i="1"/>
  <c r="H1458" i="1"/>
  <c r="I1459" i="1"/>
  <c r="H1460" i="1"/>
  <c r="H1476" i="1"/>
  <c r="I1477" i="1"/>
  <c r="H1478" i="1"/>
  <c r="I1479" i="1"/>
  <c r="H1488" i="1"/>
  <c r="G1488" i="1"/>
  <c r="H1499" i="1"/>
  <c r="H1511" i="1"/>
  <c r="G1511" i="1"/>
  <c r="H1521" i="1"/>
  <c r="G1521" i="1"/>
  <c r="F331" i="4"/>
  <c r="D311" i="4"/>
  <c r="E363" i="4"/>
  <c r="E420" i="4"/>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H1462" i="1"/>
  <c r="G1463" i="1"/>
  <c r="I1463" i="1" s="1"/>
  <c r="J1463" i="1"/>
  <c r="H1464" i="1"/>
  <c r="G1465" i="1"/>
  <c r="I1465" i="1" s="1"/>
  <c r="J1465" i="1"/>
  <c r="H1466" i="1"/>
  <c r="G1467" i="1"/>
  <c r="I1467" i="1" s="1"/>
  <c r="J1467" i="1"/>
  <c r="H1468" i="1"/>
  <c r="C1469" i="1"/>
  <c r="I1472" i="1"/>
  <c r="H1492" i="1"/>
  <c r="G1492" i="1"/>
  <c r="H1500" i="1"/>
  <c r="G1500" i="1"/>
  <c r="H1522" i="1"/>
  <c r="G1522" i="1"/>
  <c r="H1545" i="1"/>
  <c r="G1545" i="1"/>
  <c r="H1549" i="1"/>
  <c r="G1549" i="1"/>
  <c r="F153" i="4"/>
  <c r="D152" i="4"/>
  <c r="F352" i="4"/>
  <c r="D351" i="4"/>
  <c r="D7" i="4"/>
  <c r="F169" i="4"/>
  <c r="D163" i="4"/>
  <c r="F197" i="4"/>
  <c r="D196" i="4"/>
  <c r="E529" i="4"/>
  <c r="G142" i="9"/>
  <c r="E142" i="9" s="1"/>
  <c r="B142" i="9" s="1"/>
  <c r="F603" i="4"/>
  <c r="E68" i="5"/>
  <c r="F79" i="5"/>
  <c r="D78" i="5"/>
  <c r="H289" i="9"/>
  <c r="E176" i="5"/>
  <c r="G292" i="9"/>
  <c r="E292" i="9" s="1"/>
  <c r="B292" i="9" s="1"/>
  <c r="F206" i="5"/>
  <c r="I24" i="3"/>
  <c r="F94" i="6"/>
  <c r="D89" i="6"/>
  <c r="H1513" i="1"/>
  <c r="G1513" i="1"/>
  <c r="H1537" i="1"/>
  <c r="G1537" i="1"/>
  <c r="H1553" i="1"/>
  <c r="G1553" i="1"/>
  <c r="H1557" i="1"/>
  <c r="G1557" i="1"/>
  <c r="H1561" i="1"/>
  <c r="G1561" i="1"/>
  <c r="H1565" i="1"/>
  <c r="G1565" i="1"/>
  <c r="H1569" i="1"/>
  <c r="G1569" i="1"/>
  <c r="H1573" i="1"/>
  <c r="G1573" i="1"/>
  <c r="H1577" i="1"/>
  <c r="G1577" i="1"/>
  <c r="F45" i="4"/>
  <c r="D44" i="4"/>
  <c r="F125" i="4"/>
  <c r="D124" i="4"/>
  <c r="D224" i="4"/>
  <c r="D421" i="4"/>
  <c r="F581" i="4"/>
  <c r="D580" i="4"/>
  <c r="D35" i="6"/>
  <c r="H1525" i="1"/>
  <c r="G1525" i="1"/>
  <c r="H1541" i="1"/>
  <c r="G1541" i="1"/>
  <c r="D529" i="4"/>
  <c r="E580" i="4"/>
  <c r="D574" i="1" s="1"/>
  <c r="F69" i="5"/>
  <c r="D68" i="5"/>
  <c r="F135" i="5"/>
  <c r="D134" i="5"/>
  <c r="F130" i="6"/>
  <c r="D129" i="6"/>
  <c r="E289" i="9"/>
  <c r="B289" i="9" s="1"/>
  <c r="F115" i="6"/>
  <c r="D176" i="5"/>
  <c r="D49" i="8"/>
  <c r="B22" i="9"/>
  <c r="B26" i="9"/>
  <c r="B30" i="9"/>
  <c r="B34" i="9"/>
  <c r="B38" i="9"/>
  <c r="B42" i="9"/>
  <c r="B46" i="9"/>
  <c r="B54" i="9"/>
  <c r="E35" i="6"/>
  <c r="E141" i="6" s="1"/>
  <c r="D42" i="8"/>
  <c r="B90" i="9"/>
  <c r="B106" i="9"/>
  <c r="B122" i="9"/>
  <c r="B130" i="9"/>
  <c r="B138" i="9"/>
  <c r="B150" i="9"/>
  <c r="B158" i="9"/>
  <c r="H164" i="9"/>
  <c r="L191" i="9"/>
  <c r="F191" i="9" s="1"/>
  <c r="G199" i="9"/>
  <c r="E199" i="9" s="1"/>
  <c r="B199" i="9" s="1"/>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G208" i="9"/>
  <c r="E208" i="9" s="1"/>
  <c r="B208" i="9" s="1"/>
  <c r="G204" i="9"/>
  <c r="E204" i="9" s="1"/>
  <c r="B204" i="9" s="1"/>
  <c r="G200" i="9"/>
  <c r="E200" i="9" s="1"/>
  <c r="B200" i="9" s="1"/>
  <c r="G196" i="9"/>
  <c r="E196" i="9" s="1"/>
  <c r="B196" i="9" s="1"/>
  <c r="G192" i="9"/>
  <c r="E192" i="9" s="1"/>
  <c r="B192" i="9" s="1"/>
  <c r="G164" i="9"/>
  <c r="E164" i="9" s="1"/>
  <c r="B164" i="9" s="1"/>
  <c r="G163" i="9"/>
  <c r="E163" i="9" s="1"/>
  <c r="B163" i="9" s="1"/>
  <c r="G162" i="9"/>
  <c r="E162" i="9" s="1"/>
  <c r="B162" i="9" s="1"/>
  <c r="G161" i="9"/>
  <c r="E161" i="9" s="1"/>
  <c r="B161" i="9" s="1"/>
  <c r="G160" i="9"/>
  <c r="E160" i="9" s="1"/>
  <c r="B160" i="9" s="1"/>
  <c r="L212" i="9"/>
  <c r="G209" i="9"/>
  <c r="E209" i="9" s="1"/>
  <c r="B209" i="9" s="1"/>
  <c r="G205" i="9"/>
  <c r="E205" i="9" s="1"/>
  <c r="B205" i="9" s="1"/>
  <c r="G201" i="9"/>
  <c r="E201" i="9" s="1"/>
  <c r="B201" i="9" s="1"/>
  <c r="G197" i="9"/>
  <c r="E197" i="9" s="1"/>
  <c r="B197" i="9" s="1"/>
  <c r="G193" i="9"/>
  <c r="E193" i="9" s="1"/>
  <c r="B193" i="9" s="1"/>
  <c r="G210" i="9"/>
  <c r="E210" i="9" s="1"/>
  <c r="B210" i="9" s="1"/>
  <c r="G206" i="9"/>
  <c r="E206" i="9" s="1"/>
  <c r="B206" i="9" s="1"/>
  <c r="G202" i="9"/>
  <c r="E202" i="9" s="1"/>
  <c r="B202" i="9" s="1"/>
  <c r="G198" i="9"/>
  <c r="E198" i="9" s="1"/>
  <c r="B198" i="9" s="1"/>
  <c r="G194" i="9"/>
  <c r="E194" i="9" s="1"/>
  <c r="B194" i="9" s="1"/>
  <c r="H165" i="9"/>
  <c r="I10" i="9"/>
  <c r="B98" i="9"/>
  <c r="B114" i="9"/>
  <c r="E88" i="9"/>
  <c r="B88" i="9" s="1"/>
  <c r="B94" i="9"/>
  <c r="E104" i="9"/>
  <c r="B104" i="9" s="1"/>
  <c r="B118" i="9"/>
  <c r="B126" i="9"/>
  <c r="B134" i="9"/>
  <c r="B146" i="9"/>
  <c r="G165" i="9"/>
  <c r="E165" i="9" s="1"/>
  <c r="B165" i="9" s="1"/>
  <c r="G195" i="9"/>
  <c r="E195" i="9" s="1"/>
  <c r="B195" i="9" s="1"/>
  <c r="G203" i="9"/>
  <c r="E203" i="9" s="1"/>
  <c r="B203" i="9" s="1"/>
  <c r="G211" i="9"/>
  <c r="E211" i="9" s="1"/>
  <c r="B211" i="9" s="1"/>
  <c r="B238" i="9"/>
  <c r="F241" i="9"/>
  <c r="B241" i="9" s="1"/>
  <c r="B246" i="9"/>
  <c r="F249" i="9"/>
  <c r="B249" i="9" s="1"/>
  <c r="B254" i="9"/>
  <c r="B288" i="9"/>
  <c r="E290" i="9"/>
  <c r="B290" i="9" s="1"/>
  <c r="B226" i="9"/>
  <c r="B228" i="9"/>
  <c r="B230" i="9"/>
  <c r="B232" i="9"/>
  <c r="B234" i="9"/>
  <c r="B236" i="9"/>
  <c r="B243" i="9"/>
  <c r="B244" i="9"/>
  <c r="B251" i="9"/>
  <c r="B252" i="9"/>
  <c r="B260" i="9"/>
  <c r="B268" i="9"/>
  <c r="B191" i="9" l="1"/>
  <c r="E151" i="4"/>
  <c r="D147" i="1" s="1"/>
  <c r="E6" i="4"/>
  <c r="D2" i="1" s="1"/>
  <c r="F643" i="4"/>
  <c r="C637" i="1"/>
  <c r="H638" i="1"/>
  <c r="G638" i="1"/>
  <c r="H78" i="1"/>
  <c r="I28" i="3"/>
  <c r="D1435" i="1"/>
  <c r="F35" i="6"/>
  <c r="H25" i="3"/>
  <c r="C1329" i="1"/>
  <c r="H276" i="9"/>
  <c r="D984" i="1"/>
  <c r="C1524" i="1"/>
  <c r="D43" i="8"/>
  <c r="F580" i="4"/>
  <c r="C574" i="1"/>
  <c r="F124" i="4"/>
  <c r="C120" i="1"/>
  <c r="I22" i="3"/>
  <c r="E175" i="5"/>
  <c r="D1152" i="1" s="1"/>
  <c r="D1153" i="1"/>
  <c r="I21" i="3"/>
  <c r="D1046" i="1"/>
  <c r="F196" i="4"/>
  <c r="C192" i="1"/>
  <c r="D6" i="4"/>
  <c r="F7" i="4"/>
  <c r="C3" i="1"/>
  <c r="H20" i="9"/>
  <c r="D151" i="4"/>
  <c r="G20" i="9"/>
  <c r="F152" i="4"/>
  <c r="C148" i="1"/>
  <c r="F311" i="4"/>
  <c r="C306" i="1"/>
  <c r="G516" i="1"/>
  <c r="H516" i="1"/>
  <c r="I1452" i="1"/>
  <c r="F12" i="5"/>
  <c r="D7" i="5"/>
  <c r="C990" i="1"/>
  <c r="F363" i="4"/>
  <c r="C358" i="1"/>
  <c r="F50" i="4"/>
  <c r="C46" i="1"/>
  <c r="I1462" i="1"/>
  <c r="G478" i="1"/>
  <c r="H478" i="1"/>
  <c r="G70" i="1"/>
  <c r="H70" i="1"/>
  <c r="F68" i="5"/>
  <c r="H21" i="3"/>
  <c r="C1046" i="1"/>
  <c r="F224" i="4"/>
  <c r="C220" i="1"/>
  <c r="E528" i="4"/>
  <c r="D523" i="1"/>
  <c r="E350" i="4"/>
  <c r="D358" i="1"/>
  <c r="G489" i="1"/>
  <c r="H489" i="1"/>
  <c r="G73" i="1"/>
  <c r="H73" i="1"/>
  <c r="K1432" i="9"/>
  <c r="G295" i="9"/>
  <c r="E295" i="9" s="1"/>
  <c r="B295" i="9" s="1"/>
  <c r="C1517" i="1"/>
  <c r="I34" i="3"/>
  <c r="D175" i="5"/>
  <c r="H22" i="3"/>
  <c r="F176" i="5"/>
  <c r="C1153" i="1"/>
  <c r="F134" i="5"/>
  <c r="C1112" i="1"/>
  <c r="D350" i="4"/>
  <c r="F351" i="4"/>
  <c r="C346" i="1"/>
  <c r="G467" i="1"/>
  <c r="H467" i="1"/>
  <c r="I1468" i="1"/>
  <c r="I1441" i="1"/>
  <c r="G1437" i="1"/>
  <c r="G413" i="1"/>
  <c r="H413" i="1"/>
  <c r="H1454" i="1"/>
  <c r="G1454" i="1"/>
  <c r="I1460" i="1"/>
  <c r="I1448" i="1"/>
  <c r="I25" i="3"/>
  <c r="D1329" i="1"/>
  <c r="F129" i="6"/>
  <c r="C1423" i="1"/>
  <c r="D298" i="4"/>
  <c r="F299" i="4"/>
  <c r="C294" i="1"/>
  <c r="I1478" i="1"/>
  <c r="F212" i="9"/>
  <c r="B212" i="9" s="1"/>
  <c r="G294" i="9"/>
  <c r="E294" i="9" s="1"/>
  <c r="D141" i="6"/>
  <c r="F529" i="4"/>
  <c r="D528" i="4"/>
  <c r="C523" i="1"/>
  <c r="D420" i="4"/>
  <c r="F421" i="4"/>
  <c r="C415" i="1"/>
  <c r="F44" i="4"/>
  <c r="C40" i="1"/>
  <c r="F89" i="6"/>
  <c r="C1383" i="1"/>
  <c r="F78" i="5"/>
  <c r="C1056" i="1"/>
  <c r="F163" i="4"/>
  <c r="C159" i="1"/>
  <c r="G1469" i="1"/>
  <c r="H1469" i="1"/>
  <c r="E635" i="4"/>
  <c r="D629" i="1" s="1"/>
  <c r="D414" i="1"/>
  <c r="G50" i="1"/>
  <c r="H50" i="1"/>
  <c r="I1458" i="1"/>
  <c r="I1450" i="1"/>
  <c r="F146" i="5"/>
  <c r="C1124" i="1"/>
  <c r="F215" i="4"/>
  <c r="C211" i="1"/>
  <c r="G1475" i="1"/>
  <c r="H1475" i="1"/>
  <c r="I1466" i="1"/>
  <c r="G295" i="1"/>
  <c r="H295" i="1"/>
  <c r="D5" i="7"/>
  <c r="H30" i="3"/>
  <c r="C1453" i="1"/>
  <c r="I17" i="3" l="1"/>
  <c r="E289" i="4"/>
  <c r="E291" i="4" s="1"/>
  <c r="D287" i="1" s="1"/>
  <c r="I16" i="3"/>
  <c r="E412" i="4"/>
  <c r="E639" i="4" s="1"/>
  <c r="H637" i="1"/>
  <c r="G637" i="1"/>
  <c r="E20" i="9"/>
  <c r="E19" i="9" s="1"/>
  <c r="H1383" i="1"/>
  <c r="G1383" i="1"/>
  <c r="D636" i="4"/>
  <c r="F528" i="4"/>
  <c r="C522" i="1"/>
  <c r="D407" i="4"/>
  <c r="F298" i="4"/>
  <c r="C293" i="1"/>
  <c r="G346" i="1"/>
  <c r="H346" i="1"/>
  <c r="F175" i="5"/>
  <c r="C1152" i="1"/>
  <c r="G358" i="1"/>
  <c r="H358" i="1"/>
  <c r="G306" i="1"/>
  <c r="H306" i="1"/>
  <c r="H1423" i="1"/>
  <c r="G1423" i="1"/>
  <c r="G1153" i="1"/>
  <c r="H1153" i="1"/>
  <c r="E408" i="4"/>
  <c r="D403" i="1" s="1"/>
  <c r="D345" i="1"/>
  <c r="E407" i="4"/>
  <c r="D402" i="1" s="1"/>
  <c r="H17" i="3"/>
  <c r="D289" i="4"/>
  <c r="D290" i="4" s="1"/>
  <c r="F151" i="4"/>
  <c r="C147" i="1"/>
  <c r="D412" i="4"/>
  <c r="F6" i="4"/>
  <c r="H16" i="3"/>
  <c r="C2" i="1"/>
  <c r="G120" i="1"/>
  <c r="H120" i="1"/>
  <c r="I35" i="3"/>
  <c r="C1518" i="1"/>
  <c r="G211" i="1"/>
  <c r="H211" i="1"/>
  <c r="G159" i="1"/>
  <c r="H159" i="1"/>
  <c r="G220" i="1"/>
  <c r="H220" i="1"/>
  <c r="G297" i="9"/>
  <c r="E297" i="9" s="1"/>
  <c r="H29" i="3"/>
  <c r="C1436" i="1"/>
  <c r="G1124" i="1"/>
  <c r="H1124" i="1"/>
  <c r="G1056" i="1"/>
  <c r="H1056" i="1"/>
  <c r="G40" i="1"/>
  <c r="H40" i="1"/>
  <c r="F420" i="4"/>
  <c r="D635" i="4"/>
  <c r="C414" i="1"/>
  <c r="F141" i="6"/>
  <c r="H28" i="3"/>
  <c r="C1435" i="1"/>
  <c r="H9" i="3" s="1"/>
  <c r="G299" i="9"/>
  <c r="E299" i="9" s="1"/>
  <c r="G294" i="1"/>
  <c r="H294" i="1"/>
  <c r="F350" i="4"/>
  <c r="C345" i="1"/>
  <c r="D408" i="4"/>
  <c r="H1517" i="1"/>
  <c r="G1517" i="1"/>
  <c r="H11" i="3"/>
  <c r="G1046" i="1"/>
  <c r="H1046" i="1"/>
  <c r="G46" i="1"/>
  <c r="H46" i="1"/>
  <c r="G990" i="1"/>
  <c r="H990" i="1"/>
  <c r="G148" i="1"/>
  <c r="H148" i="1"/>
  <c r="G192" i="1"/>
  <c r="H192" i="1"/>
  <c r="G1524" i="1"/>
  <c r="H1524" i="1"/>
  <c r="G1329" i="1"/>
  <c r="H1329" i="1"/>
  <c r="H1453" i="1"/>
  <c r="G1453" i="1"/>
  <c r="G415" i="1"/>
  <c r="H415" i="1"/>
  <c r="G523" i="1"/>
  <c r="H523" i="1"/>
  <c r="E293" i="9"/>
  <c r="B294" i="9"/>
  <c r="G1112" i="1"/>
  <c r="H1112" i="1"/>
  <c r="D522" i="1"/>
  <c r="E636" i="4"/>
  <c r="D630" i="1" s="1"/>
  <c r="F7" i="5"/>
  <c r="D6" i="5"/>
  <c r="H20" i="3"/>
  <c r="C985" i="1"/>
  <c r="G3" i="1"/>
  <c r="H3" i="1"/>
  <c r="G574" i="1"/>
  <c r="H574" i="1"/>
  <c r="E413" i="4" l="1"/>
  <c r="D408" i="1" s="1"/>
  <c r="D285" i="1"/>
  <c r="E290" i="4"/>
  <c r="D286" i="1" s="1"/>
  <c r="D407" i="1"/>
  <c r="E414" i="4"/>
  <c r="D409" i="1" s="1"/>
  <c r="B20" i="9"/>
  <c r="K3" i="9"/>
  <c r="G985" i="1"/>
  <c r="H985" i="1"/>
  <c r="H1518" i="1"/>
  <c r="G1518" i="1"/>
  <c r="D639" i="4"/>
  <c r="F412" i="4"/>
  <c r="C407" i="1"/>
  <c r="G1152" i="1"/>
  <c r="H1152" i="1"/>
  <c r="G293" i="1"/>
  <c r="H293" i="1"/>
  <c r="F290" i="4"/>
  <c r="C286" i="1"/>
  <c r="G147" i="1"/>
  <c r="H147" i="1"/>
  <c r="F636" i="4"/>
  <c r="C630" i="1"/>
  <c r="H1435" i="1"/>
  <c r="G1435" i="1"/>
  <c r="F635" i="4"/>
  <c r="C629" i="1"/>
  <c r="H1436" i="1"/>
  <c r="G1436" i="1"/>
  <c r="G2" i="1"/>
  <c r="H2" i="1"/>
  <c r="D633" i="1"/>
  <c r="G276" i="9"/>
  <c r="E276" i="9" s="1"/>
  <c r="G282" i="9"/>
  <c r="E282" i="9" s="1"/>
  <c r="B282" i="9" s="1"/>
  <c r="F6" i="5"/>
  <c r="C984" i="1"/>
  <c r="E415" i="4"/>
  <c r="D410" i="1" s="1"/>
  <c r="F408" i="4"/>
  <c r="C403" i="1"/>
  <c r="B297" i="9"/>
  <c r="E296" i="9"/>
  <c r="I10" i="3" s="1"/>
  <c r="F407" i="4"/>
  <c r="C402" i="1"/>
  <c r="N3" i="9"/>
  <c r="I11" i="3"/>
  <c r="G345" i="1"/>
  <c r="H345" i="1"/>
  <c r="E298" i="9"/>
  <c r="I9" i="3" s="1"/>
  <c r="B299" i="9"/>
  <c r="G414" i="1"/>
  <c r="H414" i="1"/>
  <c r="D291" i="4"/>
  <c r="F289" i="4"/>
  <c r="D413" i="4"/>
  <c r="D414" i="4" s="1"/>
  <c r="C285" i="1"/>
  <c r="G522" i="1"/>
  <c r="H522" i="1"/>
  <c r="E640" i="4" l="1"/>
  <c r="E641" i="4" s="1"/>
  <c r="G402" i="1"/>
  <c r="H402" i="1"/>
  <c r="G403" i="1"/>
  <c r="H403" i="1"/>
  <c r="F639" i="4"/>
  <c r="C633" i="1"/>
  <c r="F291" i="4"/>
  <c r="C287" i="1"/>
  <c r="G285" i="1"/>
  <c r="H285" i="1"/>
  <c r="E275" i="9"/>
  <c r="B276" i="9"/>
  <c r="G629" i="1"/>
  <c r="H629" i="1"/>
  <c r="G630" i="1"/>
  <c r="H630" i="1"/>
  <c r="G286" i="1"/>
  <c r="H286" i="1"/>
  <c r="F414" i="4"/>
  <c r="C409" i="1"/>
  <c r="D640" i="4"/>
  <c r="F413" i="4"/>
  <c r="D415" i="4"/>
  <c r="C408" i="1"/>
  <c r="H8" i="3"/>
  <c r="G984" i="1"/>
  <c r="H984" i="1"/>
  <c r="E642" i="4"/>
  <c r="G407" i="1"/>
  <c r="H407" i="1"/>
  <c r="D634" i="1" l="1"/>
  <c r="F415" i="4"/>
  <c r="C410" i="1"/>
  <c r="E645" i="4"/>
  <c r="D635" i="1"/>
  <c r="G633" i="1"/>
  <c r="H633" i="1"/>
  <c r="D642" i="4"/>
  <c r="F640" i="4"/>
  <c r="C634" i="1"/>
  <c r="M3" i="9"/>
  <c r="I8" i="3"/>
  <c r="E646" i="4"/>
  <c r="D636" i="1"/>
  <c r="G408" i="1"/>
  <c r="H408" i="1"/>
  <c r="G409" i="1"/>
  <c r="H409" i="1"/>
  <c r="G287" i="1"/>
  <c r="H287" i="1"/>
  <c r="D641" i="4"/>
  <c r="I19" i="3" l="1"/>
  <c r="D640" i="1"/>
  <c r="F642" i="4"/>
  <c r="D646" i="4"/>
  <c r="C636" i="1"/>
  <c r="I18" i="3"/>
  <c r="D639" i="1"/>
  <c r="D645" i="4"/>
  <c r="F641" i="4"/>
  <c r="C635" i="1"/>
  <c r="G410" i="1"/>
  <c r="H410" i="1"/>
  <c r="G634" i="1"/>
  <c r="H634" i="1"/>
  <c r="H18" i="3" l="1"/>
  <c r="F645" i="4"/>
  <c r="C639" i="1"/>
  <c r="F646" i="4"/>
  <c r="H19" i="3"/>
  <c r="C640" i="1"/>
  <c r="G635" i="1"/>
  <c r="H635" i="1"/>
  <c r="G636" i="1"/>
  <c r="H636" i="1"/>
  <c r="G639" i="1" l="1"/>
  <c r="H639" i="1"/>
  <c r="H7" i="3"/>
  <c r="G640" i="1"/>
  <c r="H640" i="1"/>
  <c r="J3" i="9" l="1"/>
  <c r="I7" i="3"/>
  <c r="M272" i="9" l="1"/>
  <c r="L272" i="9"/>
  <c r="H18" i="9"/>
  <c r="I17" i="9"/>
  <c r="G16" i="9"/>
  <c r="J11" i="9"/>
  <c r="I8" i="9"/>
  <c r="K6" i="9"/>
  <c r="H17" i="9"/>
  <c r="I11" i="9"/>
  <c r="K9" i="9"/>
  <c r="J6" i="9"/>
  <c r="G18" i="9"/>
  <c r="M15" i="9"/>
  <c r="I12" i="9"/>
  <c r="K10" i="9"/>
  <c r="J7" i="9"/>
  <c r="L15" i="9"/>
  <c r="K13" i="9"/>
  <c r="I7" i="9"/>
  <c r="K5" i="9"/>
  <c r="J10" i="9"/>
  <c r="M16" i="9"/>
  <c r="K7" i="9"/>
  <c r="J12" i="9"/>
  <c r="J17" i="9"/>
  <c r="K8" i="9"/>
  <c r="J13" i="9"/>
  <c r="L16" i="9"/>
  <c r="I6" i="9"/>
  <c r="J8" i="9"/>
  <c r="I13" i="9"/>
  <c r="J9" i="9"/>
  <c r="H15" i="9"/>
  <c r="I5" i="9"/>
  <c r="K11" i="9"/>
  <c r="H16" i="9"/>
  <c r="K12" i="9"/>
  <c r="G17" i="9"/>
  <c r="I9" i="9"/>
  <c r="G15" i="9"/>
  <c r="J5" i="9"/>
  <c r="E13" i="9" l="1"/>
  <c r="B13" i="9" s="1"/>
  <c r="F15" i="9"/>
  <c r="F16" i="9"/>
  <c r="E18" i="9"/>
  <c r="B18" i="9" s="1"/>
  <c r="E15" i="9"/>
  <c r="F272" i="9"/>
  <c r="B272" i="9" s="1"/>
  <c r="E9" i="9"/>
  <c r="B9" i="9" s="1"/>
  <c r="E7" i="9"/>
  <c r="B7" i="9" s="1"/>
  <c r="E17" i="9"/>
  <c r="B17" i="9" s="1"/>
  <c r="E5" i="9"/>
  <c r="E12" i="9"/>
  <c r="B12" i="9" s="1"/>
  <c r="E8" i="9"/>
  <c r="B8" i="9" s="1"/>
  <c r="E6" i="9"/>
  <c r="B6" i="9" s="1"/>
  <c r="E10" i="9"/>
  <c r="B10" i="9" s="1"/>
  <c r="E11" i="9"/>
  <c r="B11" i="9" s="1"/>
  <c r="E16" i="9"/>
  <c r="B15" i="9" l="1"/>
  <c r="F14" i="9"/>
  <c r="B16" i="9"/>
  <c r="F19" i="9"/>
  <c r="E14" i="9"/>
  <c r="E4" i="9"/>
  <c r="B5"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<sst xmlns="http://schemas.openxmlformats.org/spreadsheetml/2006/main" count="4313" uniqueCount="3394">
  <si>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</si>
  <si>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</si>
  <si>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</si>
  <si>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</si>
  <si>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</si>
  <si>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</si>
  <si>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</si>
  <si>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</si>
  <si>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</si>
  <si>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</si>
  <si>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</si>
  <si>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</si>
  <si>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</si>
  <si>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</si>
  <si>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</si>
  <si>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</si>
  <si>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</si>
  <si>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</si>
  <si>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</si>
  <si>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</si>
  <si>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</si>
  <si>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</si>
  <si>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</si>
  <si>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</si>
  <si>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</si>
  <si>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</si>
  <si>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</si>
  <si>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</si>
  <si>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</si>
  <si>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</si>
  <si>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</si>
  <si>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KRIJESNICA JANKOVCI, STARI JANKOVCI</t>
  </si>
  <si>
    <t>BILANCA</t>
  </si>
  <si>
    <t>RAS funkcijski</t>
  </si>
  <si>
    <t>Razina:</t>
  </si>
  <si>
    <t>21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</si>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</sst>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956835</v>
      </c>
      <c r="D2" s="6">
        <f>'PR-RAS'!E6</f>
        <v>941836.28</v>
      </c>
      <c r="E2" s="6">
        <v>0</v>
      </c>
      <c r="F2" s="6">
        <v>0</v>
      </c>
      <c r="G2" s="7">
        <f t="shared" ref="G2:G264" si="0">(B2/1000)*(C2*1+D2*2)</f>
        <v>2840.50756</v>
      </c>
      <c r="H2" s="7">
        <f t="shared" ref="H2:H26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151028</v>
      </c>
      <c r="D46" s="1">
        <f>'PR-RAS'!E50</f>
        <v>57100</v>
      </c>
      <c r="E46" s="1">
        <v>0</v>
      </c>
      <c r="F46" s="1">
        <v>0</v>
      </c>
      <c r="G46" s="2">
        <f t="shared" si="0"/>
        <v>11935.26</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86678</v>
      </c>
      <c r="D58" s="1">
        <f>'PR-RAS'!E62</f>
        <v>0</v>
      </c>
      <c r="E58" s="1">
        <v>0</v>
      </c>
      <c r="F58" s="1">
        <v>0</v>
      </c>
      <c r="G58" s="2">
        <f t="shared" si="0"/>
        <v>4940.6459999999997</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86678</v>
      </c>
      <c r="D59" s="1">
        <f>'PR-RAS'!E63</f>
        <v>0</v>
      </c>
      <c r="E59" s="1">
        <v>0</v>
      </c>
      <c r="F59" s="1">
        <v>0</v>
      </c>
      <c r="G59" s="2">
        <f t="shared" si="0"/>
        <v>5027.3240000000005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64350</v>
      </c>
      <c r="D64" s="1">
        <f>'PR-RAS'!E68</f>
        <v>57100</v>
      </c>
      <c r="E64" s="1">
        <v>0</v>
      </c>
      <c r="F64" s="1">
        <v>0</v>
      </c>
      <c r="G64" s="2">
        <f t="shared" si="0"/>
        <v>11248.65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64350</v>
      </c>
      <c r="D65" s="1">
        <f>'PR-RAS'!E69</f>
        <v>57100</v>
      </c>
      <c r="E65" s="1">
        <v>0</v>
      </c>
      <c r="F65" s="1">
        <v>0</v>
      </c>
      <c r="G65" s="2">
        <f t="shared" si="0"/>
        <v>11427.2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v>
      </c>
      <c r="D78" s="1">
        <f>'PR-RAS'!E82</f>
        <v>6.28</v>
      </c>
      <c r="E78" s="1">
        <v>0</v>
      </c>
      <c r="F78" s="1">
        <v>0</v>
      </c>
      <c r="G78" s="2">
        <f t="shared" si="0"/>
        <v>2.2761200000000001</v>
      </c>
      <c r="H78" s="2">
        <f t="shared" si="1"/>
        <v>0.28000000000000025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v>
      </c>
      <c r="D79" s="1">
        <f>'PR-RAS'!E83</f>
        <v>6.28</v>
      </c>
      <c r="E79" s="1">
        <v>0</v>
      </c>
      <c r="F79" s="1">
        <v>0</v>
      </c>
      <c r="G79" s="2">
        <f t="shared" si="0"/>
        <v>2.3056800000000002</v>
      </c>
      <c r="H79" s="2">
        <f t="shared" si="1"/>
        <v>0.28000000000000025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v>
      </c>
      <c r="D81" s="1">
        <f>'PR-RAS'!E85</f>
        <v>6.28</v>
      </c>
      <c r="E81" s="1">
        <v>0</v>
      </c>
      <c r="F81" s="1">
        <v>0</v>
      </c>
      <c r="G81" s="2">
        <f t="shared" si="0"/>
        <v>2.3648000000000002</v>
      </c>
      <c r="H81" s="2">
        <f t="shared" si="1"/>
        <v>0.28000000000000025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205790</v>
      </c>
      <c r="D102" s="1">
        <f>'PR-RAS'!E106</f>
        <v>200030</v>
      </c>
      <c r="E102" s="1">
        <v>0</v>
      </c>
      <c r="F102" s="1">
        <v>0</v>
      </c>
      <c r="G102" s="2">
        <f t="shared" si="0"/>
        <v>61190.850000000006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205790</v>
      </c>
      <c r="D108" s="1">
        <f>'PR-RAS'!E112</f>
        <v>200030</v>
      </c>
      <c r="E108" s="1">
        <v>0</v>
      </c>
      <c r="F108" s="1">
        <v>0</v>
      </c>
      <c r="G108" s="2">
        <f t="shared" si="0"/>
        <v>64825.95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205790</v>
      </c>
      <c r="D113" s="1">
        <f>'PR-RAS'!E117</f>
        <v>200030</v>
      </c>
      <c r="E113" s="1">
        <v>0</v>
      </c>
      <c r="F113" s="1">
        <v>0</v>
      </c>
      <c r="G113" s="2">
        <f t="shared" si="0"/>
        <v>67855.199999999997</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600000</v>
      </c>
      <c r="D129" s="1">
        <f>'PR-RAS'!E133</f>
        <v>684700</v>
      </c>
      <c r="E129" s="1">
        <v>0</v>
      </c>
      <c r="F129" s="1">
        <v>0</v>
      </c>
      <c r="G129" s="2">
        <f t="shared" si="0"/>
        <v>252083.20000000001</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600000</v>
      </c>
      <c r="D130" s="1">
        <f>'PR-RAS'!E134</f>
        <v>684700</v>
      </c>
      <c r="E130" s="1">
        <v>0</v>
      </c>
      <c r="F130" s="1">
        <v>0</v>
      </c>
      <c r="G130" s="2">
        <f t="shared" si="0"/>
        <v>254052.6</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600000</v>
      </c>
      <c r="D131" s="1">
        <f>'PR-RAS'!E135</f>
        <v>684700</v>
      </c>
      <c r="E131" s="1">
        <v>0</v>
      </c>
      <c r="F131" s="1">
        <v>0</v>
      </c>
      <c r="G131" s="2">
        <f t="shared" si="0"/>
        <v>256022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930685</v>
      </c>
      <c r="D147" s="1">
        <f>'PR-RAS'!E151</f>
        <v>1030160.25</v>
      </c>
      <c r="E147" s="1">
        <v>0</v>
      </c>
      <c r="F147" s="1">
        <v>0</v>
      </c>
      <c r="G147" s="2">
        <f t="shared" si="0"/>
        <v>436686.80299999996</v>
      </c>
      <c r="H147" s="2">
        <f t="shared" si="1"/>
        <v>0.25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768762</v>
      </c>
      <c r="D148" s="1">
        <f>'PR-RAS'!E152</f>
        <v>840212.63</v>
      </c>
      <c r="E148" s="1">
        <v>0</v>
      </c>
      <c r="F148" s="1">
        <v>0</v>
      </c>
      <c r="G148" s="2">
        <f t="shared" si="0"/>
        <v>360030.52721999993</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672701</v>
      </c>
      <c r="D149" s="1">
        <f>'PR-RAS'!E153</f>
        <v>740905.64</v>
      </c>
      <c r="E149" s="1">
        <v>0</v>
      </c>
      <c r="F149" s="1">
        <v>0</v>
      </c>
      <c r="G149" s="2">
        <f t="shared" si="0"/>
        <v>318867.81744000001</v>
      </c>
      <c r="H149" s="2">
        <f t="shared" si="1"/>
        <v>0.35999999998603016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672701</v>
      </c>
      <c r="D150" s="1">
        <f>'PR-RAS'!E154</f>
        <v>740905.64</v>
      </c>
      <c r="E150" s="1">
        <v>0</v>
      </c>
      <c r="F150" s="1">
        <v>0</v>
      </c>
      <c r="G150" s="2">
        <f t="shared" si="0"/>
        <v>321022.32972000004</v>
      </c>
      <c r="H150" s="2">
        <f t="shared" si="1"/>
        <v>0.35999999998603016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13600</v>
      </c>
      <c r="D154" s="1">
        <f>'PR-RAS'!E158</f>
        <v>13500</v>
      </c>
      <c r="E154" s="1">
        <v>0</v>
      </c>
      <c r="F154" s="1">
        <v>0</v>
      </c>
      <c r="G154" s="2">
        <f t="shared" si="0"/>
        <v>6211.8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82461</v>
      </c>
      <c r="D155" s="1">
        <f>'PR-RAS'!E159</f>
        <v>85806.99</v>
      </c>
      <c r="E155" s="1">
        <v>0</v>
      </c>
      <c r="F155" s="1">
        <v>0</v>
      </c>
      <c r="G155" s="2">
        <f t="shared" si="0"/>
        <v>39127.546920000001</v>
      </c>
      <c r="H155" s="2">
        <f t="shared" si="1"/>
        <v>9.9999999947613105E-3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82461</v>
      </c>
      <c r="D157" s="1">
        <f>'PR-RAS'!E161</f>
        <v>85806.99</v>
      </c>
      <c r="E157" s="1">
        <v>0</v>
      </c>
      <c r="F157" s="1">
        <v>0</v>
      </c>
      <c r="G157" s="2">
        <f t="shared" si="0"/>
        <v>39635.696880000003</v>
      </c>
      <c r="H157" s="2">
        <f t="shared" si="1"/>
        <v>9.9999999947613105E-3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160639</v>
      </c>
      <c r="D159" s="1">
        <f>'PR-RAS'!E163</f>
        <v>187475.02</v>
      </c>
      <c r="E159" s="1">
        <v>0</v>
      </c>
      <c r="F159" s="1">
        <v>0</v>
      </c>
      <c r="G159" s="2">
        <f t="shared" si="0"/>
        <v>84623.068320000006</v>
      </c>
      <c r="H159" s="2">
        <f t="shared" si="1"/>
        <v>1.9999999989522621E-2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22734</v>
      </c>
      <c r="D160" s="1">
        <f>'PR-RAS'!E164</f>
        <v>27392.379999999997</v>
      </c>
      <c r="E160" s="1">
        <v>0</v>
      </c>
      <c r="F160" s="1">
        <v>0</v>
      </c>
      <c r="G160" s="2">
        <f t="shared" si="0"/>
        <v>12325.482839999999</v>
      </c>
      <c r="H160" s="2">
        <f t="shared" si="1"/>
        <v>0.37999999999738066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1218</v>
      </c>
      <c r="D161" s="1">
        <f>'PR-RAS'!E165</f>
        <v>0</v>
      </c>
      <c r="E161" s="1">
        <v>0</v>
      </c>
      <c r="F161" s="1">
        <v>0</v>
      </c>
      <c r="G161" s="2">
        <f t="shared" si="0"/>
        <v>194.88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20616</v>
      </c>
      <c r="D162" s="1">
        <f>'PR-RAS'!E166</f>
        <v>23561.759999999998</v>
      </c>
      <c r="E162" s="1">
        <v>0</v>
      </c>
      <c r="F162" s="1">
        <v>0</v>
      </c>
      <c r="G162" s="2">
        <f t="shared" si="0"/>
        <v>10906.062719999998</v>
      </c>
      <c r="H162" s="2">
        <f t="shared" si="1"/>
        <v>0.24000000000160071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900</v>
      </c>
      <c r="D163" s="1">
        <f>'PR-RAS'!E167</f>
        <v>3830.62</v>
      </c>
      <c r="E163" s="1">
        <v>0</v>
      </c>
      <c r="F163" s="1">
        <v>0</v>
      </c>
      <c r="G163" s="2">
        <f t="shared" si="0"/>
        <v>1386.9208799999999</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111082</v>
      </c>
      <c r="D165" s="1">
        <f>'PR-RAS'!E169</f>
        <v>116371.05</v>
      </c>
      <c r="E165" s="1">
        <v>0</v>
      </c>
      <c r="F165" s="1">
        <v>0</v>
      </c>
      <c r="G165" s="2">
        <f t="shared" si="0"/>
        <v>56387.152399999999</v>
      </c>
      <c r="H165" s="2">
        <f t="shared" si="1"/>
        <v>5.0000000002910383E-2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8120</v>
      </c>
      <c r="D166" s="1">
        <f>'PR-RAS'!E170</f>
        <v>13729.48</v>
      </c>
      <c r="E166" s="1">
        <v>0</v>
      </c>
      <c r="F166" s="1">
        <v>0</v>
      </c>
      <c r="G166" s="2">
        <f t="shared" si="0"/>
        <v>5870.5284000000001</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90258</v>
      </c>
      <c r="D167" s="1">
        <f>'PR-RAS'!E171</f>
        <v>83482.77</v>
      </c>
      <c r="E167" s="1">
        <v>0</v>
      </c>
      <c r="F167" s="1">
        <v>0</v>
      </c>
      <c r="G167" s="2">
        <f t="shared" si="0"/>
        <v>42699.107640000002</v>
      </c>
      <c r="H167" s="2">
        <f t="shared" si="1"/>
        <v>0.22999999999592546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12195</v>
      </c>
      <c r="D168" s="1">
        <f>'PR-RAS'!E172</f>
        <v>18117.55</v>
      </c>
      <c r="E168" s="1">
        <v>0</v>
      </c>
      <c r="F168" s="1">
        <v>0</v>
      </c>
      <c r="G168" s="2">
        <f t="shared" si="0"/>
        <v>8087.8267000000005</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68</v>
      </c>
      <c r="D169" s="1">
        <f>'PR-RAS'!E173</f>
        <v>0</v>
      </c>
      <c r="E169" s="1">
        <v>0</v>
      </c>
      <c r="F169" s="1">
        <v>0</v>
      </c>
      <c r="G169" s="2">
        <f t="shared" si="0"/>
        <v>11.424000000000001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441</v>
      </c>
      <c r="D170" s="1">
        <f>'PR-RAS'!E174</f>
        <v>1041.25</v>
      </c>
      <c r="E170" s="1">
        <v>0</v>
      </c>
      <c r="F170" s="1">
        <v>0</v>
      </c>
      <c r="G170" s="2">
        <f t="shared" si="0"/>
        <v>426.47150000000005</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26033</v>
      </c>
      <c r="D173" s="1">
        <f>'PR-RAS'!E177</f>
        <v>41979.44</v>
      </c>
      <c r="E173" s="1">
        <v>0</v>
      </c>
      <c r="F173" s="1">
        <v>0</v>
      </c>
      <c r="G173" s="2">
        <f t="shared" si="0"/>
        <v>18918.603360000001</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2476</v>
      </c>
      <c r="D174" s="1">
        <f>'PR-RAS'!E178</f>
        <v>2114.4499999999998</v>
      </c>
      <c r="E174" s="1">
        <v>0</v>
      </c>
      <c r="F174" s="1">
        <v>0</v>
      </c>
      <c r="G174" s="2">
        <f t="shared" si="0"/>
        <v>1159.9476999999999</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876.9</v>
      </c>
      <c r="E175" s="1">
        <v>0</v>
      </c>
      <c r="F175" s="1">
        <v>0</v>
      </c>
      <c r="G175" s="2">
        <f t="shared" si="0"/>
        <v>305.16119999999995</v>
      </c>
      <c r="H175" s="2">
        <f t="shared" si="1"/>
        <v>0.10000000000002274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11282</v>
      </c>
      <c r="D177" s="1">
        <f>'PR-RAS'!E181</f>
        <v>3779.59</v>
      </c>
      <c r="E177" s="1">
        <v>0</v>
      </c>
      <c r="F177" s="1">
        <v>0</v>
      </c>
      <c r="G177" s="2">
        <f t="shared" si="0"/>
        <v>3316.0476799999997</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1505</v>
      </c>
      <c r="D179" s="1">
        <f>'PR-RAS'!E183</f>
        <v>0</v>
      </c>
      <c r="E179" s="1">
        <v>0</v>
      </c>
      <c r="F179" s="1">
        <v>0</v>
      </c>
      <c r="G179" s="2">
        <f t="shared" si="0"/>
        <v>267.89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8972</v>
      </c>
      <c r="D180" s="1">
        <f>'PR-RAS'!E184</f>
        <v>20255</v>
      </c>
      <c r="E180" s="1">
        <v>0</v>
      </c>
      <c r="F180" s="1">
        <v>0</v>
      </c>
      <c r="G180" s="2">
        <f t="shared" si="0"/>
        <v>8857.2780000000002</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1798</v>
      </c>
      <c r="D182" s="1">
        <f>'PR-RAS'!E186</f>
        <v>14953.5</v>
      </c>
      <c r="E182" s="1">
        <v>0</v>
      </c>
      <c r="F182" s="1">
        <v>0</v>
      </c>
      <c r="G182" s="2">
        <f t="shared" si="0"/>
        <v>5738.6049999999996</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790</v>
      </c>
      <c r="D184" s="1">
        <f>'PR-RAS'!E188</f>
        <v>1732.15</v>
      </c>
      <c r="E184" s="1">
        <v>0</v>
      </c>
      <c r="F184" s="1">
        <v>0</v>
      </c>
      <c r="G184" s="2">
        <f t="shared" si="0"/>
        <v>778.53690000000006</v>
      </c>
      <c r="H184" s="2">
        <f t="shared" si="1"/>
        <v>0.15000000000009095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790</v>
      </c>
      <c r="D191" s="1">
        <f>'PR-RAS'!E195</f>
        <v>1732.15</v>
      </c>
      <c r="E191" s="1">
        <v>0</v>
      </c>
      <c r="F191" s="1">
        <v>0</v>
      </c>
      <c r="G191" s="2">
        <f t="shared" si="0"/>
        <v>808.31700000000001</v>
      </c>
      <c r="H191" s="2">
        <f t="shared" si="1"/>
        <v>0.15000000000009095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1284</v>
      </c>
      <c r="D192" s="1">
        <f>'PR-RAS'!E196</f>
        <v>2472.6</v>
      </c>
      <c r="E192" s="1">
        <v>0</v>
      </c>
      <c r="F192" s="1">
        <v>0</v>
      </c>
      <c r="G192" s="2">
        <f t="shared" si="0"/>
        <v>1189.7772</v>
      </c>
      <c r="H192" s="2">
        <f t="shared" si="1"/>
        <v>0.40000000000009095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1284</v>
      </c>
      <c r="D206" s="1">
        <f>'PR-RAS'!E210</f>
        <v>2472.6</v>
      </c>
      <c r="E206" s="1">
        <v>0</v>
      </c>
      <c r="F206" s="1">
        <v>0</v>
      </c>
      <c r="G206" s="2">
        <f t="shared" si="0"/>
        <v>1276.9859999999999</v>
      </c>
      <c r="H206" s="2">
        <f t="shared" si="1"/>
        <v>0.40000000000009095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1284</v>
      </c>
      <c r="D207" s="1">
        <f>'PR-RAS'!E211</f>
        <v>2472.6</v>
      </c>
      <c r="E207" s="1">
        <v>0</v>
      </c>
      <c r="F207" s="1">
        <v>0</v>
      </c>
      <c r="G207" s="2">
        <f t="shared" si="0"/>
        <v>1283.2151999999999</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930685</v>
      </c>
      <c r="D285" s="1">
        <f>'PR-RAS'!E289</f>
        <v>1030160.25</v>
      </c>
      <c r="E285" s="1">
        <v>0</v>
      </c>
      <c r="F285" s="1">
        <v>0</v>
      </c>
      <c r="G285" s="2">
        <f t="shared" si="8"/>
        <v>849445.56199999992</v>
      </c>
      <c r="H285" s="2">
        <f t="shared" si="9"/>
        <v>0.25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26150</v>
      </c>
      <c r="D286" s="1">
        <f>'PR-RAS'!E290</f>
        <v>0</v>
      </c>
      <c r="E286" s="1">
        <v>0</v>
      </c>
      <c r="F286" s="1">
        <v>0</v>
      </c>
      <c r="G286" s="2">
        <f t="shared" si="8"/>
        <v>7452.7499999999991</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88323.969999999972</v>
      </c>
      <c r="E287" s="1">
        <v>0</v>
      </c>
      <c r="F287" s="1">
        <v>0</v>
      </c>
      <c r="G287" s="2">
        <f t="shared" si="8"/>
        <v>50521.310839999976</v>
      </c>
      <c r="H287" s="2">
        <f t="shared" si="9"/>
        <v>3.0000000027939677E-2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62061</v>
      </c>
      <c r="D288" s="1">
        <f>'PR-RAS'!E292</f>
        <v>59149.93</v>
      </c>
      <c r="E288" s="1">
        <v>0</v>
      </c>
      <c r="F288" s="1">
        <v>0</v>
      </c>
      <c r="G288" s="2">
        <f t="shared" si="8"/>
        <v>51763.566819999993</v>
      </c>
      <c r="H288" s="2">
        <f t="shared" si="9"/>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36160</v>
      </c>
      <c r="D290" s="1">
        <f>'PR-RAS'!E294</f>
        <v>48955</v>
      </c>
      <c r="E290" s="1">
        <v>0</v>
      </c>
      <c r="F290" s="1">
        <v>0</v>
      </c>
      <c r="G290" s="2">
        <f t="shared" si="8"/>
        <v>38746.229999999996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6269</v>
      </c>
      <c r="D345" s="1">
        <f>'PR-RAS'!E350</f>
        <v>0</v>
      </c>
      <c r="E345" s="1">
        <v>0</v>
      </c>
      <c r="F345" s="1">
        <v>0</v>
      </c>
      <c r="G345" s="2">
        <f t="shared" si="8"/>
        <v>2156.5359999999996</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6269</v>
      </c>
      <c r="D358" s="1">
        <f>'PR-RAS'!E363</f>
        <v>0</v>
      </c>
      <c r="E358" s="1">
        <v>0</v>
      </c>
      <c r="F358" s="1">
        <v>0</v>
      </c>
      <c r="G358" s="2">
        <f t="shared" si="8"/>
        <v>2238.0329999999999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6269</v>
      </c>
      <c r="D364" s="1">
        <f>'PR-RAS'!E369</f>
        <v>0</v>
      </c>
      <c r="E364" s="1">
        <v>0</v>
      </c>
      <c r="F364" s="1">
        <v>0</v>
      </c>
      <c r="G364" s="2">
        <f t="shared" si="8"/>
        <v>2275.6469999999999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6269</v>
      </c>
      <c r="D371" s="1">
        <f>'PR-RAS'!E376</f>
        <v>0</v>
      </c>
      <c r="E371" s="1">
        <v>0</v>
      </c>
      <c r="F371" s="1">
        <v>0</v>
      </c>
      <c r="G371" s="2">
        <f t="shared" si="8"/>
        <v>2319.5299999999997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6269</v>
      </c>
      <c r="D403" s="1">
        <f>'PR-RAS'!E408</f>
        <v>0</v>
      </c>
      <c r="E403" s="1">
        <v>0</v>
      </c>
      <c r="F403" s="1">
        <v>0</v>
      </c>
      <c r="G403" s="2">
        <f t="shared" si="8"/>
        <v>2520.1380000000004</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145886</v>
      </c>
      <c r="D405" s="1">
        <f>'PR-RAS'!E410</f>
        <v>152155.23000000001</v>
      </c>
      <c r="E405" s="1">
        <v>0</v>
      </c>
      <c r="F405" s="1">
        <v>0</v>
      </c>
      <c r="G405" s="2">
        <f t="shared" si="8"/>
        <v>181879.36984000003</v>
      </c>
      <c r="H405" s="2">
        <f t="shared" si="9"/>
        <v>0.23000000001047738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956835</v>
      </c>
      <c r="D407" s="1">
        <f>'PR-RAS'!E412</f>
        <v>941836.28</v>
      </c>
      <c r="E407" s="1">
        <v>0</v>
      </c>
      <c r="F407" s="1">
        <v>0</v>
      </c>
      <c r="G407" s="2">
        <f t="shared" si="8"/>
        <v>1153246.0693600001</v>
      </c>
      <c r="H407" s="2">
        <f t="shared" si="9"/>
        <v>0.28000000002793968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936954</v>
      </c>
      <c r="D408" s="1">
        <f>'PR-RAS'!E413</f>
        <v>1030160.25</v>
      </c>
      <c r="E408" s="1">
        <v>0</v>
      </c>
      <c r="F408" s="1">
        <v>0</v>
      </c>
      <c r="G408" s="2">
        <f t="shared" si="8"/>
        <v>1219890.7215</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19881</v>
      </c>
      <c r="D409" s="1">
        <f>'PR-RAS'!E414</f>
        <v>0</v>
      </c>
      <c r="E409" s="1">
        <v>0</v>
      </c>
      <c r="F409" s="1">
        <v>0</v>
      </c>
      <c r="G409" s="2">
        <f t="shared" si="8"/>
        <v>8111.4479999999994</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88323.969999999972</v>
      </c>
      <c r="E410" s="1">
        <v>0</v>
      </c>
      <c r="F410" s="1">
        <v>0</v>
      </c>
      <c r="G410" s="2">
        <f t="shared" si="8"/>
        <v>72249.007459999979</v>
      </c>
      <c r="H410" s="2">
        <f t="shared" si="9"/>
        <v>3.0000000027939677E-2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83825</v>
      </c>
      <c r="D412" s="1">
        <f>'PR-RAS'!E417</f>
        <v>93005.300000000017</v>
      </c>
      <c r="E412" s="1">
        <v>0</v>
      </c>
      <c r="F412" s="1">
        <v>0</v>
      </c>
      <c r="G412" s="2">
        <f t="shared" si="8"/>
        <v>110902.43160000001</v>
      </c>
      <c r="H412" s="2">
        <f t="shared" si="9"/>
        <v>0.3000000000174623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36160</v>
      </c>
      <c r="D413" s="1">
        <f>'PR-RAS'!E418</f>
        <v>48955</v>
      </c>
      <c r="E413" s="1">
        <v>0</v>
      </c>
      <c r="F413" s="1">
        <v>0</v>
      </c>
      <c r="G413" s="2">
        <f t="shared" si="8"/>
        <v>55236.84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956835</v>
      </c>
      <c r="D633" s="1">
        <f>'PR-RAS'!E639</f>
        <v>941836.28</v>
      </c>
      <c r="E633" s="1">
        <v>0</v>
      </c>
      <c r="F633" s="1">
        <v>0</v>
      </c>
      <c r="G633" s="2">
        <f t="shared" si="10"/>
        <v>1795200.77792</v>
      </c>
      <c r="H633" s="2">
        <f t="shared" si="11"/>
        <v>0.28000000002793968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936954</v>
      </c>
      <c r="D634" s="1">
        <f>'PR-RAS'!E640</f>
        <v>1030160.25</v>
      </c>
      <c r="E634" s="1">
        <v>0</v>
      </c>
      <c r="F634" s="1">
        <v>0</v>
      </c>
      <c r="G634" s="2">
        <f t="shared" si="10"/>
        <v>1897274.7585</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19881</v>
      </c>
      <c r="D635" s="1">
        <f>'PR-RAS'!E641</f>
        <v>0</v>
      </c>
      <c r="E635" s="1">
        <v>0</v>
      </c>
      <c r="F635" s="1">
        <v>0</v>
      </c>
      <c r="G635" s="2">
        <f t="shared" si="10"/>
        <v>12604.554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88323.969999999972</v>
      </c>
      <c r="E636" s="1">
        <v>0</v>
      </c>
      <c r="F636" s="1">
        <v>0</v>
      </c>
      <c r="G636" s="2">
        <f t="shared" si="10"/>
        <v>112171.44189999996</v>
      </c>
      <c r="H636" s="2">
        <f t="shared" si="11"/>
        <v>3.0000000027939677E-2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83825</v>
      </c>
      <c r="D638" s="1">
        <f>'PR-RAS'!E644</f>
        <v>93005.300000000017</v>
      </c>
      <c r="E638" s="1">
        <v>0</v>
      </c>
      <c r="F638" s="1">
        <v>0</v>
      </c>
      <c r="G638" s="2">
        <f t="shared" si="10"/>
        <v>171885.27720000001</v>
      </c>
      <c r="H638" s="2">
        <f t="shared" si="11"/>
        <v>0.3000000000174623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63944</v>
      </c>
      <c r="D640" s="1">
        <f>'PR-RAS'!E646</f>
        <v>181329.27</v>
      </c>
      <c r="E640" s="1">
        <v>0</v>
      </c>
      <c r="F640" s="1">
        <v>0</v>
      </c>
      <c r="G640" s="2">
        <f t="shared" si="10"/>
        <v>272599.02305999998</v>
      </c>
      <c r="H640" s="2">
        <f t="shared" si="11"/>
        <v>0.26999999998952262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11446</v>
      </c>
      <c r="D642" s="1">
        <f>'PR-RAS'!E649</f>
        <v>19476</v>
      </c>
      <c r="E642" s="1">
        <v>0</v>
      </c>
      <c r="F642" s="1">
        <v>0</v>
      </c>
      <c r="G642" s="2">
        <f t="shared" si="10"/>
        <v>32305.118000000002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959798</v>
      </c>
      <c r="D643" s="1">
        <f>'PR-RAS'!E650</f>
        <v>1055468.97</v>
      </c>
      <c r="E643" s="1">
        <v>0</v>
      </c>
      <c r="F643" s="1">
        <v>0</v>
      </c>
      <c r="G643" s="2">
        <f t="shared" si="10"/>
        <v>1971412.4734799999</v>
      </c>
      <c r="H643" s="2">
        <f t="shared" si="11"/>
        <v>3.0000000027939677E-2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921125</v>
      </c>
      <c r="D644" s="1">
        <f>'PR-RAS'!E651</f>
        <v>1045759.16</v>
      </c>
      <c r="E644" s="1">
        <v>0</v>
      </c>
      <c r="F644" s="1">
        <v>0</v>
      </c>
      <c r="G644" s="2">
        <f t="shared" si="10"/>
        <v>1937129.6547600003</v>
      </c>
      <c r="H644" s="2">
        <f t="shared" si="11"/>
        <v>0.16000000003259629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50119</v>
      </c>
      <c r="D645" s="1">
        <f>'PR-RAS'!E652</f>
        <v>29185.809999999939</v>
      </c>
      <c r="E645" s="1">
        <v>0</v>
      </c>
      <c r="F645" s="1">
        <v>0</v>
      </c>
      <c r="G645" s="2">
        <f t="shared" si="10"/>
        <v>69867.959279999923</v>
      </c>
      <c r="H645" s="2">
        <f t="shared" si="11"/>
        <v>0.19000000006053597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9</v>
      </c>
      <c r="E647" s="1">
        <v>0</v>
      </c>
      <c r="F647" s="1">
        <v>0</v>
      </c>
      <c r="G647" s="2">
        <f t="shared" si="10"/>
        <v>16.795999999999999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9</v>
      </c>
      <c r="E649" s="1">
        <v>0</v>
      </c>
      <c r="F649" s="1">
        <v>0</v>
      </c>
      <c r="G649" s="2">
        <f t="shared" si="10"/>
        <v>16.847999999999999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86678</v>
      </c>
      <c r="D662" s="1">
        <f>'PR-RAS'!E669</f>
        <v>0</v>
      </c>
      <c r="E662" s="1">
        <v>0</v>
      </c>
      <c r="F662" s="1">
        <v>0</v>
      </c>
      <c r="G662" s="2">
        <f t="shared" si="10"/>
        <v>57294.158000000003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1800</v>
      </c>
      <c r="D668" s="1">
        <f>'PR-RAS'!E675</f>
        <v>1200</v>
      </c>
      <c r="E668" s="1">
        <v>0</v>
      </c>
      <c r="F668" s="1">
        <v>0</v>
      </c>
      <c r="G668" s="2">
        <f t="shared" si="10"/>
        <v>2801.4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62550</v>
      </c>
      <c r="D669" s="1">
        <f>'PR-RAS'!E676</f>
        <v>55900</v>
      </c>
      <c r="E669" s="1">
        <v>0</v>
      </c>
      <c r="F669" s="1">
        <v>0</v>
      </c>
      <c r="G669" s="2">
        <f t="shared" si="10"/>
        <v>116465.8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205790</v>
      </c>
      <c r="D703" s="1">
        <f>'PR-RAS'!E710</f>
        <v>200030</v>
      </c>
      <c r="E703" s="1">
        <v>0</v>
      </c>
      <c r="F703" s="1">
        <v>0</v>
      </c>
      <c r="G703" s="2">
        <f t="shared" si="10"/>
        <v>425306.69999999995</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20616</v>
      </c>
      <c r="D711" s="1">
        <f>'PR-RAS'!E718</f>
        <v>23561.759999999998</v>
      </c>
      <c r="E711" s="1">
        <v>0</v>
      </c>
      <c r="F711" s="1">
        <v>0</v>
      </c>
      <c r="G711" s="2">
        <f t="shared" si="10"/>
        <v>48095.059199999989</v>
      </c>
      <c r="H711" s="2">
        <f t="shared" si="11"/>
        <v>0.24000000000160071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1005</v>
      </c>
      <c r="D713" s="1">
        <f>'PR-RAS'!E720</f>
        <v>0</v>
      </c>
      <c r="E713" s="1">
        <v>0</v>
      </c>
      <c r="F713" s="1">
        <v>0</v>
      </c>
      <c r="G713" s="2">
        <f t="shared" si="10"/>
        <v>715.56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112481</v>
      </c>
      <c r="D1480" s="6"/>
      <c r="E1480" s="6">
        <v>0</v>
      </c>
      <c r="F1480" s="6">
        <v>0</v>
      </c>
      <c r="G1480" s="7">
        <f t="shared" ref="G1480:G1580" si="34">B1480/1000*C1480</f>
        <v>112.48100000000001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1137081.33</v>
      </c>
      <c r="D1481" s="1">
        <v>0</v>
      </c>
      <c r="E1481" s="1">
        <v>0</v>
      </c>
      <c r="F1481" s="1">
        <v>0</v>
      </c>
      <c r="G1481" s="2">
        <f t="shared" si="34"/>
        <v>2274.1626600000004</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1137081.33</v>
      </c>
      <c r="D1483" s="1">
        <v>0</v>
      </c>
      <c r="E1483" s="1">
        <v>0</v>
      </c>
      <c r="F1483" s="1">
        <v>0</v>
      </c>
      <c r="G1483" s="2">
        <f t="shared" si="34"/>
        <v>4548.3253200000008</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908045.9</v>
      </c>
      <c r="D1484" s="1">
        <v>0</v>
      </c>
      <c r="E1484" s="1">
        <v>0</v>
      </c>
      <c r="F1484" s="1">
        <v>0</v>
      </c>
      <c r="G1484" s="2">
        <f t="shared" si="34"/>
        <v>4540.2295000000004</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226245.9</v>
      </c>
      <c r="D1485" s="1">
        <v>0</v>
      </c>
      <c r="E1485" s="1">
        <v>0</v>
      </c>
      <c r="F1485" s="1">
        <v>0</v>
      </c>
      <c r="G1485" s="2">
        <f t="shared" si="34"/>
        <v>1357.4754</v>
      </c>
      <c r="H1485" s="2">
        <f t="shared" si="35"/>
        <v>0.10000000000582077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2789.53</v>
      </c>
      <c r="D1486" s="1">
        <v>0</v>
      </c>
      <c r="E1486" s="1">
        <v>0</v>
      </c>
      <c r="F1486" s="1">
        <v>0</v>
      </c>
      <c r="G1486" s="2">
        <f t="shared" si="34"/>
        <v>19.526710000000001</v>
      </c>
      <c r="H1486" s="2">
        <f t="shared" si="35"/>
        <v>0.46999999999979991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1038680.27</v>
      </c>
      <c r="D1499" s="1">
        <v>0</v>
      </c>
      <c r="E1499" s="1">
        <v>0</v>
      </c>
      <c r="F1499" s="1">
        <v>0</v>
      </c>
      <c r="G1499" s="2">
        <f t="shared" si="34"/>
        <v>20773.6054</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1038680.27</v>
      </c>
      <c r="D1501" s="1">
        <v>0</v>
      </c>
      <c r="E1501" s="1">
        <v>0</v>
      </c>
      <c r="F1501" s="1">
        <v>0</v>
      </c>
      <c r="G1501" s="2">
        <f t="shared" si="34"/>
        <v>22850.965939999998</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830166.17</v>
      </c>
      <c r="D1502" s="1">
        <v>0</v>
      </c>
      <c r="E1502" s="1">
        <v>0</v>
      </c>
      <c r="F1502" s="1">
        <v>0</v>
      </c>
      <c r="G1502" s="2">
        <f t="shared" si="34"/>
        <v>19093.821910000002</v>
      </c>
      <c r="H1502" s="2">
        <f t="shared" si="35"/>
        <v>0.17000000004190952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205724.57</v>
      </c>
      <c r="D1503" s="1">
        <v>0</v>
      </c>
      <c r="E1503" s="1">
        <v>0</v>
      </c>
      <c r="F1503" s="1">
        <v>0</v>
      </c>
      <c r="G1503" s="2">
        <f t="shared" si="34"/>
        <v>4937.3896800000002</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2789.53</v>
      </c>
      <c r="D1504" s="1">
        <v>0</v>
      </c>
      <c r="E1504" s="1">
        <v>0</v>
      </c>
      <c r="F1504" s="1">
        <v>0</v>
      </c>
      <c r="G1504" s="2">
        <f t="shared" si="34"/>
        <v>69.738250000000008</v>
      </c>
      <c r="H1504" s="2">
        <f t="shared" si="35"/>
        <v>0.46999999999979991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210882.06000000006</v>
      </c>
      <c r="D1517" s="1">
        <v>0</v>
      </c>
      <c r="E1517" s="1">
        <v>0</v>
      </c>
      <c r="F1517" s="1">
        <v>0</v>
      </c>
      <c r="G1517" s="2">
        <f t="shared" si="34"/>
        <v>8013.5182800000021</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210882.06</v>
      </c>
      <c r="D1576" s="1">
        <v>0</v>
      </c>
      <c r="E1576" s="1">
        <v>0</v>
      </c>
      <c r="F1576" s="1">
        <v>0</v>
      </c>
      <c r="G1576" s="2">
        <f t="shared" si="34"/>
        <v>20455.559819999999</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210882.06</v>
      </c>
      <c r="D1578" s="1">
        <v>0</v>
      </c>
      <c r="E1578" s="1">
        <v>0</v>
      </c>
      <c r="F1578" s="1">
        <v>0</v>
      </c>
      <c r="G1578" s="2">
        <f t="shared" si="34"/>
        <v>20877.323940000002</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3299</v>
      </c>
      <c r="B1" s="380"/>
      <c r="C1" s="380"/>
    </row>
    <row r="2" spans="1:17" ht="33" customHeight="1" x14ac:dyDescent="0.2">
      <c r="A2" s="381" t="s">
        <v>3300</v>
      </c>
      <c r="B2" s="382"/>
      <c r="C2" s="379"/>
      <c r="D2" s="4"/>
      <c r="E2" s="4"/>
      <c r="F2" s="4"/>
      <c r="G2" s="4"/>
      <c r="H2" s="4"/>
      <c r="I2" s="4"/>
      <c r="J2" s="4"/>
      <c r="K2" s="4"/>
      <c r="L2" s="4"/>
      <c r="M2" s="4"/>
      <c r="N2" s="4"/>
      <c r="O2" s="4"/>
      <c r="P2" s="4"/>
      <c r="Q2" s="4"/>
    </row>
    <row r="3" spans="1:17" ht="18.75" customHeight="1" x14ac:dyDescent="0.2">
      <c r="A3" s="42" t="s">
        <v>3301</v>
      </c>
      <c r="B3" s="383" t="s">
        <v>3302</v>
      </c>
      <c r="C3" s="379"/>
      <c r="D3" s="4"/>
      <c r="E3" s="4"/>
      <c r="F3" s="4"/>
      <c r="G3" s="4"/>
      <c r="H3" s="4"/>
      <c r="I3" s="4"/>
      <c r="J3" s="4"/>
      <c r="K3" s="4"/>
      <c r="L3" s="4"/>
      <c r="M3" s="4"/>
      <c r="N3" s="4"/>
      <c r="O3" s="4"/>
      <c r="P3" s="4"/>
      <c r="Q3" s="4"/>
    </row>
    <row r="4" spans="1:17" ht="37.5" hidden="1" customHeight="1" x14ac:dyDescent="0.2">
      <c r="A4" s="43" t="s">
        <v>3303</v>
      </c>
      <c r="B4" s="378" t="s">
        <v>3304</v>
      </c>
      <c r="C4" s="379"/>
      <c r="D4" s="4"/>
      <c r="E4" s="4"/>
      <c r="F4" s="4"/>
      <c r="G4" s="4"/>
      <c r="H4" s="4"/>
      <c r="I4" s="4"/>
      <c r="J4" s="4"/>
      <c r="K4" s="4"/>
      <c r="L4" s="4"/>
      <c r="M4" s="4"/>
      <c r="N4" s="4"/>
      <c r="O4" s="4"/>
      <c r="P4" s="4"/>
      <c r="Q4" s="4"/>
    </row>
    <row r="5" spans="1:17" ht="48" hidden="1" customHeight="1" x14ac:dyDescent="0.2">
      <c r="A5" s="43" t="s">
        <v>3303</v>
      </c>
      <c r="B5" s="378" t="s">
        <v>3305</v>
      </c>
      <c r="C5" s="379"/>
      <c r="D5" s="4"/>
      <c r="E5" s="4"/>
      <c r="F5" s="4"/>
      <c r="G5" s="4"/>
      <c r="H5" s="4"/>
      <c r="I5" s="4"/>
      <c r="J5" s="4"/>
      <c r="K5" s="4"/>
      <c r="L5" s="4"/>
      <c r="M5" s="4"/>
      <c r="N5" s="4"/>
      <c r="O5" s="4"/>
      <c r="P5" s="4"/>
      <c r="Q5" s="4"/>
    </row>
    <row r="6" spans="1:17" ht="59.25" hidden="1" customHeight="1" x14ac:dyDescent="0.2">
      <c r="A6" s="43" t="s">
        <v>3303</v>
      </c>
      <c r="B6" s="378" t="s">
        <v>3306</v>
      </c>
      <c r="C6" s="379"/>
      <c r="D6" s="4"/>
      <c r="E6" s="4"/>
      <c r="F6" s="4"/>
      <c r="G6" s="4"/>
      <c r="H6" s="4"/>
      <c r="I6" s="4"/>
      <c r="J6" s="4"/>
      <c r="K6" s="4"/>
      <c r="L6" s="4"/>
      <c r="M6" s="4"/>
      <c r="N6" s="4"/>
      <c r="O6" s="4"/>
      <c r="P6" s="4"/>
      <c r="Q6" s="4"/>
    </row>
    <row r="7" spans="1:17" ht="48" hidden="1" customHeight="1" x14ac:dyDescent="0.2">
      <c r="A7" s="43" t="s">
        <v>3307</v>
      </c>
      <c r="B7" s="378" t="s">
        <v>3308</v>
      </c>
      <c r="C7" s="379"/>
      <c r="D7" s="4"/>
      <c r="E7" s="4"/>
      <c r="F7" s="4"/>
      <c r="G7" s="4"/>
      <c r="H7" s="4"/>
      <c r="I7" s="4"/>
      <c r="J7" s="4"/>
      <c r="K7" s="4"/>
      <c r="L7" s="4"/>
      <c r="M7" s="4"/>
      <c r="N7" s="4"/>
      <c r="O7" s="4"/>
      <c r="P7" s="4"/>
      <c r="Q7" s="4"/>
    </row>
    <row r="8" spans="1:17" ht="41.25" hidden="1" customHeight="1" x14ac:dyDescent="0.2">
      <c r="A8" s="43" t="s">
        <v>3309</v>
      </c>
      <c r="B8" s="378" t="s">
        <v>3310</v>
      </c>
      <c r="C8" s="379"/>
      <c r="D8" s="4"/>
      <c r="E8" s="4"/>
      <c r="F8" s="4"/>
      <c r="G8" s="4"/>
      <c r="H8" s="4"/>
      <c r="I8" s="4"/>
      <c r="J8" s="4"/>
      <c r="K8" s="4"/>
      <c r="L8" s="4"/>
      <c r="M8" s="4"/>
      <c r="N8" s="4"/>
      <c r="O8" s="4"/>
      <c r="P8" s="4"/>
      <c r="Q8" s="4"/>
    </row>
    <row r="9" spans="1:17" ht="59.25" hidden="1" customHeight="1" x14ac:dyDescent="0.2">
      <c r="A9" s="43" t="s">
        <v>3311</v>
      </c>
      <c r="B9" s="378" t="s">
        <v>3312</v>
      </c>
      <c r="C9" s="379"/>
      <c r="D9" s="4"/>
      <c r="E9" s="4"/>
      <c r="F9" s="4"/>
      <c r="G9" s="4"/>
      <c r="H9" s="4"/>
      <c r="I9" s="4"/>
      <c r="J9" s="4"/>
      <c r="K9" s="4"/>
      <c r="L9" s="4"/>
      <c r="M9" s="4"/>
      <c r="N9" s="4"/>
      <c r="O9" s="4"/>
      <c r="P9" s="4"/>
      <c r="Q9" s="4"/>
    </row>
    <row r="10" spans="1:17" ht="61.5" hidden="1" customHeight="1" x14ac:dyDescent="0.2">
      <c r="A10" s="43" t="s">
        <v>3311</v>
      </c>
      <c r="B10" s="378" t="s">
        <v>3313</v>
      </c>
      <c r="C10" s="379"/>
      <c r="D10" s="4"/>
      <c r="E10" s="4"/>
      <c r="F10" s="4"/>
      <c r="G10" s="4"/>
      <c r="H10" s="4"/>
      <c r="I10" s="4"/>
      <c r="J10" s="4"/>
      <c r="K10" s="4"/>
      <c r="L10" s="4"/>
      <c r="M10" s="4"/>
      <c r="N10" s="4"/>
      <c r="O10" s="4"/>
      <c r="P10" s="4"/>
      <c r="Q10" s="4"/>
    </row>
    <row r="11" spans="1:17" ht="43.5" hidden="1" customHeight="1" x14ac:dyDescent="0.2">
      <c r="A11" s="43" t="s">
        <v>3311</v>
      </c>
      <c r="B11" s="378" t="s">
        <v>3314</v>
      </c>
      <c r="C11" s="379"/>
      <c r="D11" s="4"/>
      <c r="E11" s="4"/>
      <c r="F11" s="4"/>
      <c r="G11" s="4"/>
      <c r="H11" s="4"/>
      <c r="I11" s="4"/>
      <c r="J11" s="4"/>
      <c r="K11" s="4"/>
      <c r="L11" s="4"/>
      <c r="M11" s="4"/>
      <c r="N11" s="4"/>
      <c r="O11" s="4"/>
      <c r="P11" s="4"/>
      <c r="Q11" s="4"/>
    </row>
    <row r="12" spans="1:17" ht="27.75" hidden="1" customHeight="1" x14ac:dyDescent="0.2">
      <c r="A12" s="43" t="s">
        <v>3315</v>
      </c>
      <c r="B12" s="378" t="s">
        <v>3316</v>
      </c>
      <c r="C12" s="379"/>
      <c r="D12" s="4"/>
      <c r="E12" s="4"/>
      <c r="F12" s="4"/>
      <c r="G12" s="4"/>
      <c r="H12" s="4"/>
      <c r="I12" s="4"/>
      <c r="J12" s="4"/>
      <c r="K12" s="4"/>
      <c r="L12" s="4"/>
      <c r="M12" s="4"/>
      <c r="N12" s="4"/>
      <c r="O12" s="4"/>
      <c r="P12" s="4"/>
      <c r="Q12" s="4"/>
    </row>
    <row r="13" spans="1:17" ht="27.75" hidden="1" customHeight="1" x14ac:dyDescent="0.2">
      <c r="A13" s="43" t="s">
        <v>3317</v>
      </c>
      <c r="B13" s="378" t="s">
        <v>3318</v>
      </c>
      <c r="C13" s="379"/>
      <c r="D13" s="4"/>
      <c r="E13" s="4"/>
      <c r="F13" s="4"/>
      <c r="G13" s="4"/>
      <c r="H13" s="4"/>
      <c r="I13" s="4"/>
      <c r="J13" s="4"/>
      <c r="K13" s="4"/>
      <c r="L13" s="4"/>
      <c r="M13" s="4"/>
      <c r="N13" s="4"/>
      <c r="O13" s="4"/>
      <c r="P13" s="4"/>
      <c r="Q13" s="4"/>
    </row>
    <row r="14" spans="1:17" ht="45.75" hidden="1" customHeight="1" x14ac:dyDescent="0.2">
      <c r="A14" s="43" t="s">
        <v>3319</v>
      </c>
      <c r="B14" s="378" t="s">
        <v>3320</v>
      </c>
      <c r="C14" s="379"/>
      <c r="D14" s="4"/>
      <c r="E14" s="4"/>
      <c r="F14" s="4"/>
      <c r="G14" s="4"/>
      <c r="H14" s="4"/>
      <c r="I14" s="4"/>
      <c r="J14" s="4"/>
      <c r="K14" s="4"/>
      <c r="L14" s="4"/>
      <c r="M14" s="4"/>
      <c r="N14" s="4"/>
      <c r="O14" s="4"/>
      <c r="P14" s="4"/>
      <c r="Q14" s="4"/>
    </row>
    <row r="15" spans="1:17" ht="45.75" hidden="1" customHeight="1" x14ac:dyDescent="0.2">
      <c r="A15" s="43" t="s">
        <v>3321</v>
      </c>
      <c r="B15" s="378" t="s">
        <v>3322</v>
      </c>
      <c r="C15" s="379"/>
      <c r="D15" s="4"/>
      <c r="E15" s="4"/>
      <c r="F15" s="4"/>
      <c r="G15" s="4"/>
      <c r="H15" s="4"/>
      <c r="I15" s="4"/>
      <c r="J15" s="4"/>
      <c r="K15" s="4"/>
      <c r="L15" s="4"/>
      <c r="M15" s="4"/>
      <c r="N15" s="4"/>
      <c r="O15" s="4"/>
      <c r="P15" s="4"/>
      <c r="Q15" s="4"/>
    </row>
    <row r="16" spans="1:17" ht="51" hidden="1" customHeight="1" x14ac:dyDescent="0.2">
      <c r="A16" s="43" t="s">
        <v>3323</v>
      </c>
      <c r="B16" s="378" t="s">
        <v>3324</v>
      </c>
      <c r="C16" s="379"/>
      <c r="D16" s="4"/>
      <c r="E16" s="4"/>
      <c r="F16" s="4"/>
      <c r="G16" s="4"/>
      <c r="H16" s="4"/>
      <c r="I16" s="4"/>
      <c r="J16" s="4"/>
      <c r="K16" s="4"/>
      <c r="L16" s="4"/>
      <c r="M16" s="4"/>
      <c r="N16" s="4"/>
      <c r="O16" s="4"/>
      <c r="P16" s="4"/>
      <c r="Q16" s="4"/>
    </row>
    <row r="17" spans="1:17" ht="27.75" hidden="1" customHeight="1" x14ac:dyDescent="0.2">
      <c r="A17" s="43" t="s">
        <v>3325</v>
      </c>
      <c r="B17" s="378" t="s">
        <v>3326</v>
      </c>
      <c r="C17" s="379"/>
      <c r="D17" s="4"/>
      <c r="E17" s="4"/>
      <c r="F17" s="4"/>
      <c r="G17" s="4"/>
      <c r="H17" s="4"/>
      <c r="I17" s="4"/>
      <c r="J17" s="4"/>
      <c r="K17" s="4"/>
      <c r="L17" s="4"/>
      <c r="M17" s="4"/>
      <c r="N17" s="4"/>
      <c r="O17" s="4"/>
      <c r="P17" s="4"/>
      <c r="Q17" s="4"/>
    </row>
    <row r="18" spans="1:17" ht="27.75" hidden="1" customHeight="1" x14ac:dyDescent="0.2">
      <c r="A18" s="43" t="s">
        <v>3327</v>
      </c>
      <c r="B18" s="378" t="s">
        <v>3328</v>
      </c>
      <c r="C18" s="379"/>
      <c r="D18" s="4"/>
      <c r="E18" s="4"/>
      <c r="F18" s="4"/>
      <c r="G18" s="4"/>
      <c r="H18" s="4"/>
      <c r="I18" s="4"/>
      <c r="J18" s="4"/>
      <c r="K18" s="4"/>
      <c r="L18" s="4"/>
      <c r="M18" s="4"/>
      <c r="N18" s="4"/>
      <c r="O18" s="4"/>
      <c r="P18" s="4"/>
      <c r="Q18" s="4"/>
    </row>
    <row r="19" spans="1:17" ht="45" hidden="1" customHeight="1" x14ac:dyDescent="0.2">
      <c r="A19" s="43" t="s">
        <v>3327</v>
      </c>
      <c r="B19" s="378" t="s">
        <v>3329</v>
      </c>
      <c r="C19" s="379"/>
      <c r="D19" s="4"/>
      <c r="E19" s="4"/>
      <c r="F19" s="4"/>
      <c r="G19" s="4"/>
      <c r="H19" s="4"/>
      <c r="I19" s="4"/>
      <c r="J19" s="4"/>
      <c r="K19" s="4"/>
      <c r="L19" s="4"/>
      <c r="M19" s="4"/>
      <c r="N19" s="4"/>
      <c r="O19" s="4"/>
      <c r="P19" s="4"/>
      <c r="Q19" s="4"/>
    </row>
    <row r="20" spans="1:17" ht="45" hidden="1" customHeight="1" x14ac:dyDescent="0.2">
      <c r="A20" s="43" t="s">
        <v>3330</v>
      </c>
      <c r="B20" s="378" t="s">
        <v>3331</v>
      </c>
      <c r="C20" s="379"/>
      <c r="D20" s="4"/>
      <c r="E20" s="4"/>
      <c r="F20" s="4"/>
      <c r="G20" s="4"/>
      <c r="H20" s="4"/>
      <c r="I20" s="4"/>
      <c r="J20" s="4"/>
      <c r="K20" s="4"/>
      <c r="L20" s="4"/>
      <c r="M20" s="4"/>
      <c r="N20" s="4"/>
      <c r="O20" s="4"/>
      <c r="P20" s="4"/>
      <c r="Q20" s="4"/>
    </row>
    <row r="21" spans="1:17" ht="30" hidden="1" customHeight="1" x14ac:dyDescent="0.2">
      <c r="A21" s="43" t="s">
        <v>3332</v>
      </c>
      <c r="B21" s="378" t="s">
        <v>3333</v>
      </c>
      <c r="C21" s="379"/>
      <c r="D21" s="4"/>
      <c r="E21" s="4"/>
      <c r="F21" s="4"/>
      <c r="G21" s="4"/>
      <c r="H21" s="4"/>
      <c r="I21" s="4"/>
      <c r="J21" s="4"/>
      <c r="K21" s="4"/>
      <c r="L21" s="4"/>
      <c r="M21" s="4"/>
      <c r="N21" s="4"/>
      <c r="O21" s="4"/>
      <c r="P21" s="4"/>
      <c r="Q21" s="4"/>
    </row>
    <row r="22" spans="1:17" ht="30" hidden="1" customHeight="1" x14ac:dyDescent="0.2">
      <c r="A22" s="43" t="s">
        <v>3334</v>
      </c>
      <c r="B22" s="378" t="s">
        <v>3335</v>
      </c>
      <c r="C22" s="379"/>
      <c r="D22" s="4"/>
      <c r="E22" s="4"/>
      <c r="F22" s="4"/>
      <c r="G22" s="4"/>
      <c r="H22" s="4"/>
      <c r="I22" s="4"/>
      <c r="J22" s="4"/>
      <c r="K22" s="4"/>
      <c r="L22" s="4"/>
      <c r="M22" s="4"/>
      <c r="N22" s="4"/>
      <c r="O22" s="4"/>
      <c r="P22" s="4"/>
      <c r="Q22" s="4"/>
    </row>
    <row r="23" spans="1:17" ht="30" hidden="1" customHeight="1" x14ac:dyDescent="0.2">
      <c r="A23" s="43" t="s">
        <v>3336</v>
      </c>
      <c r="B23" s="378" t="s">
        <v>3337</v>
      </c>
      <c r="C23" s="379"/>
      <c r="D23" s="4"/>
      <c r="E23" s="4"/>
      <c r="F23" s="4"/>
      <c r="G23" s="4"/>
      <c r="H23" s="4"/>
      <c r="I23" s="4"/>
      <c r="J23" s="4"/>
      <c r="K23" s="4"/>
      <c r="L23" s="4"/>
      <c r="M23" s="4"/>
      <c r="N23" s="4"/>
      <c r="O23" s="4"/>
      <c r="P23" s="4"/>
      <c r="Q23" s="4"/>
    </row>
    <row r="24" spans="1:17" ht="30" hidden="1" customHeight="1" x14ac:dyDescent="0.2">
      <c r="A24" s="43" t="s">
        <v>3338</v>
      </c>
      <c r="B24" s="378" t="s">
        <v>3339</v>
      </c>
      <c r="C24" s="379"/>
      <c r="D24" s="4"/>
      <c r="E24" s="4"/>
      <c r="F24" s="4"/>
      <c r="G24" s="4"/>
      <c r="H24" s="4"/>
      <c r="I24" s="4"/>
      <c r="J24" s="4"/>
      <c r="K24" s="4"/>
      <c r="L24" s="4"/>
      <c r="M24" s="4"/>
      <c r="N24" s="4"/>
      <c r="O24" s="4"/>
      <c r="P24" s="4"/>
      <c r="Q24" s="4"/>
    </row>
    <row r="25" spans="1:17" ht="30" hidden="1" customHeight="1" x14ac:dyDescent="0.2">
      <c r="A25" s="43" t="s">
        <v>3340</v>
      </c>
      <c r="B25" s="378" t="s">
        <v>3341</v>
      </c>
      <c r="C25" s="379"/>
      <c r="D25" s="4"/>
      <c r="E25" s="4"/>
      <c r="F25" s="4"/>
      <c r="G25" s="4"/>
      <c r="H25" s="4"/>
      <c r="I25" s="4"/>
      <c r="J25" s="4"/>
      <c r="K25" s="4"/>
      <c r="L25" s="4"/>
      <c r="M25" s="4"/>
      <c r="N25" s="4"/>
      <c r="O25" s="4"/>
      <c r="P25" s="4"/>
      <c r="Q25" s="4"/>
    </row>
    <row r="26" spans="1:17" ht="30" hidden="1" customHeight="1" x14ac:dyDescent="0.2">
      <c r="A26" s="43" t="s">
        <v>3342</v>
      </c>
      <c r="B26" s="378" t="s">
        <v>3343</v>
      </c>
      <c r="C26" s="379"/>
      <c r="D26" s="4"/>
      <c r="E26" s="4"/>
      <c r="F26" s="4"/>
      <c r="G26" s="4"/>
      <c r="H26" s="4"/>
      <c r="I26" s="4"/>
      <c r="J26" s="4"/>
      <c r="K26" s="4"/>
      <c r="L26" s="4"/>
      <c r="M26" s="4"/>
      <c r="N26" s="4"/>
      <c r="O26" s="4"/>
      <c r="P26" s="4"/>
      <c r="Q26" s="4"/>
    </row>
    <row r="27" spans="1:17" ht="70.5" hidden="1" customHeight="1" x14ac:dyDescent="0.2">
      <c r="A27" s="43" t="s">
        <v>3344</v>
      </c>
      <c r="B27" s="378" t="s">
        <v>3345</v>
      </c>
      <c r="C27" s="379"/>
      <c r="D27" s="4"/>
      <c r="E27" s="4"/>
      <c r="F27" s="4"/>
      <c r="G27" s="4"/>
      <c r="H27" s="4"/>
      <c r="I27" s="4"/>
      <c r="J27" s="4"/>
      <c r="K27" s="4"/>
      <c r="L27" s="4"/>
      <c r="M27" s="4"/>
      <c r="N27" s="4"/>
      <c r="O27" s="4"/>
      <c r="P27" s="4"/>
      <c r="Q27" s="4"/>
    </row>
    <row r="28" spans="1:17" ht="48" hidden="1" customHeight="1" x14ac:dyDescent="0.2">
      <c r="A28" s="43" t="s">
        <v>3346</v>
      </c>
      <c r="B28" s="378" t="s">
        <v>3347</v>
      </c>
      <c r="C28" s="379"/>
      <c r="D28" s="4"/>
      <c r="E28" s="4"/>
      <c r="F28" s="4"/>
      <c r="G28" s="4"/>
      <c r="H28" s="4"/>
      <c r="I28" s="4"/>
      <c r="J28" s="4"/>
      <c r="K28" s="4"/>
      <c r="L28" s="4"/>
      <c r="M28" s="4"/>
      <c r="N28" s="4"/>
      <c r="O28" s="4"/>
      <c r="P28" s="4"/>
      <c r="Q28" s="4"/>
    </row>
    <row r="29" spans="1:17" ht="100.5" hidden="1" customHeight="1" x14ac:dyDescent="0.2">
      <c r="A29" s="43" t="s">
        <v>3348</v>
      </c>
      <c r="B29" s="378" t="s">
        <v>3349</v>
      </c>
      <c r="C29" s="379"/>
      <c r="D29" s="4"/>
      <c r="E29" s="4"/>
      <c r="F29" s="4"/>
      <c r="G29" s="4"/>
      <c r="H29" s="4"/>
      <c r="I29" s="4"/>
      <c r="J29" s="4"/>
      <c r="K29" s="4"/>
      <c r="L29" s="4"/>
      <c r="M29" s="4"/>
      <c r="N29" s="4"/>
      <c r="O29" s="4"/>
      <c r="P29" s="4"/>
      <c r="Q29" s="4"/>
    </row>
    <row r="30" spans="1:17" ht="45" hidden="1" customHeight="1" x14ac:dyDescent="0.2">
      <c r="A30" s="43" t="s">
        <v>3350</v>
      </c>
      <c r="B30" s="378" t="s">
        <v>3351</v>
      </c>
      <c r="C30" s="379"/>
      <c r="D30" s="4"/>
      <c r="E30" s="4"/>
      <c r="F30" s="4"/>
      <c r="G30" s="4"/>
      <c r="H30" s="4"/>
      <c r="I30" s="4"/>
      <c r="J30" s="4"/>
      <c r="K30" s="4"/>
      <c r="L30" s="4"/>
      <c r="M30" s="4"/>
      <c r="N30" s="4"/>
      <c r="O30" s="4"/>
      <c r="P30" s="4"/>
      <c r="Q30" s="4"/>
    </row>
    <row r="31" spans="1:17" ht="45" hidden="1" customHeight="1" x14ac:dyDescent="0.2">
      <c r="A31" s="43" t="s">
        <v>3352</v>
      </c>
      <c r="B31" s="378" t="s">
        <v>3353</v>
      </c>
      <c r="C31" s="379"/>
      <c r="D31" s="4"/>
      <c r="E31" s="4"/>
      <c r="F31" s="4"/>
      <c r="G31" s="4"/>
      <c r="H31" s="4"/>
      <c r="I31" s="4"/>
      <c r="J31" s="4"/>
      <c r="K31" s="4"/>
      <c r="L31" s="4"/>
      <c r="M31" s="4"/>
      <c r="N31" s="4"/>
      <c r="O31" s="4"/>
      <c r="P31" s="4"/>
      <c r="Q31" s="4"/>
    </row>
    <row r="32" spans="1:17" ht="45" hidden="1" customHeight="1" x14ac:dyDescent="0.2">
      <c r="A32" s="43" t="s">
        <v>3354</v>
      </c>
      <c r="B32" s="378" t="s">
        <v>3355</v>
      </c>
      <c r="C32" s="379"/>
      <c r="D32" s="4"/>
      <c r="E32" s="4"/>
      <c r="F32" s="4"/>
      <c r="G32" s="4"/>
      <c r="H32" s="4"/>
      <c r="I32" s="4"/>
      <c r="J32" s="4"/>
      <c r="K32" s="4"/>
      <c r="L32" s="4"/>
      <c r="M32" s="4"/>
      <c r="N32" s="4"/>
      <c r="O32" s="4"/>
      <c r="P32" s="4"/>
      <c r="Q32" s="4"/>
    </row>
    <row r="33" spans="1:17" ht="72" hidden="1" customHeight="1" x14ac:dyDescent="0.2">
      <c r="A33" s="43" t="s">
        <v>3356</v>
      </c>
      <c r="B33" s="378" t="s">
        <v>3357</v>
      </c>
      <c r="C33" s="379"/>
      <c r="D33" s="4"/>
      <c r="E33" s="4"/>
      <c r="F33" s="4"/>
      <c r="G33" s="4"/>
      <c r="H33" s="4"/>
      <c r="I33" s="4"/>
      <c r="J33" s="4"/>
      <c r="K33" s="4"/>
      <c r="L33" s="4"/>
      <c r="M33" s="4"/>
      <c r="N33" s="4"/>
      <c r="O33" s="4"/>
      <c r="P33" s="4"/>
      <c r="Q33" s="4"/>
    </row>
    <row r="34" spans="1:17" ht="79.5" hidden="1" customHeight="1" x14ac:dyDescent="0.2">
      <c r="A34" s="43" t="s">
        <v>3358</v>
      </c>
      <c r="B34" s="378" t="s">
        <v>3359</v>
      </c>
      <c r="C34" s="379"/>
      <c r="D34" s="4"/>
      <c r="E34" s="4"/>
      <c r="F34" s="4"/>
      <c r="G34" s="4"/>
      <c r="H34" s="4"/>
      <c r="I34" s="4"/>
      <c r="J34" s="4"/>
      <c r="K34" s="4"/>
      <c r="L34" s="4"/>
      <c r="M34" s="4"/>
      <c r="N34" s="4"/>
      <c r="O34" s="4"/>
      <c r="P34" s="4"/>
      <c r="Q34" s="4"/>
    </row>
    <row r="35" spans="1:17" ht="70.5" hidden="1" customHeight="1" x14ac:dyDescent="0.2">
      <c r="A35" s="43" t="s">
        <v>3360</v>
      </c>
      <c r="B35" s="378" t="s">
        <v>3361</v>
      </c>
      <c r="C35" s="379"/>
      <c r="D35" s="4"/>
      <c r="E35" s="4"/>
      <c r="F35" s="4"/>
      <c r="G35" s="4"/>
      <c r="H35" s="4"/>
      <c r="I35" s="4"/>
      <c r="J35" s="4"/>
      <c r="K35" s="4"/>
      <c r="L35" s="4"/>
      <c r="M35" s="4"/>
      <c r="N35" s="4"/>
      <c r="O35" s="4"/>
      <c r="P35" s="4"/>
      <c r="Q35" s="4"/>
    </row>
    <row r="36" spans="1:17" ht="45.75" hidden="1" customHeight="1" x14ac:dyDescent="0.2">
      <c r="A36" s="43" t="s">
        <v>3362</v>
      </c>
      <c r="B36" s="378" t="s">
        <v>3363</v>
      </c>
      <c r="C36" s="379"/>
      <c r="D36" s="4"/>
      <c r="E36" s="4"/>
      <c r="F36" s="4"/>
      <c r="G36" s="4"/>
      <c r="H36" s="4"/>
      <c r="I36" s="4"/>
      <c r="J36" s="4"/>
      <c r="K36" s="4"/>
      <c r="L36" s="4"/>
      <c r="M36" s="4"/>
      <c r="N36" s="4"/>
      <c r="O36" s="4"/>
      <c r="P36" s="4"/>
      <c r="Q36" s="4"/>
    </row>
    <row r="37" spans="1:17" ht="54.75" hidden="1" customHeight="1" x14ac:dyDescent="0.2">
      <c r="A37" s="43" t="s">
        <v>3364</v>
      </c>
      <c r="B37" s="378" t="s">
        <v>3365</v>
      </c>
      <c r="C37" s="379"/>
      <c r="D37" s="4"/>
      <c r="E37" s="4"/>
      <c r="F37" s="4"/>
      <c r="G37" s="4"/>
      <c r="H37" s="4"/>
      <c r="I37" s="4"/>
      <c r="J37" s="4"/>
      <c r="K37" s="4"/>
      <c r="L37" s="4"/>
      <c r="M37" s="4"/>
      <c r="N37" s="4"/>
      <c r="O37" s="4"/>
      <c r="P37" s="4"/>
      <c r="Q37" s="4"/>
    </row>
    <row r="38" spans="1:17" ht="37.5" hidden="1" customHeight="1" x14ac:dyDescent="0.2">
      <c r="A38" s="43" t="s">
        <v>3366</v>
      </c>
      <c r="B38" s="378" t="s">
        <v>3367</v>
      </c>
      <c r="C38" s="379"/>
      <c r="D38" s="4"/>
      <c r="E38" s="4"/>
      <c r="F38" s="4"/>
      <c r="G38" s="4"/>
      <c r="H38" s="4"/>
      <c r="I38" s="4"/>
      <c r="J38" s="4"/>
      <c r="K38" s="4"/>
      <c r="L38" s="4"/>
      <c r="M38" s="4"/>
      <c r="N38" s="4"/>
      <c r="O38" s="4"/>
      <c r="P38" s="4"/>
      <c r="Q38" s="4"/>
    </row>
    <row r="39" spans="1:17" ht="61.5" hidden="1" customHeight="1" x14ac:dyDescent="0.2">
      <c r="A39" s="43" t="s">
        <v>3368</v>
      </c>
      <c r="B39" s="378" t="s">
        <v>3369</v>
      </c>
      <c r="C39" s="379"/>
      <c r="D39" s="4"/>
      <c r="E39" s="4"/>
      <c r="F39" s="4"/>
      <c r="G39" s="4"/>
      <c r="H39" s="4"/>
      <c r="I39" s="4"/>
      <c r="J39" s="4"/>
      <c r="K39" s="4"/>
      <c r="L39" s="4"/>
      <c r="M39" s="4"/>
      <c r="N39" s="4"/>
      <c r="O39" s="4"/>
      <c r="P39" s="4"/>
      <c r="Q39" s="4"/>
    </row>
    <row r="40" spans="1:17" ht="53.25" hidden="1" customHeight="1" x14ac:dyDescent="0.2">
      <c r="A40" s="43" t="s">
        <v>3370</v>
      </c>
      <c r="B40" s="378" t="s">
        <v>3371</v>
      </c>
      <c r="C40" s="379"/>
      <c r="D40" s="4"/>
      <c r="E40" s="4"/>
      <c r="F40" s="4"/>
      <c r="G40" s="4"/>
      <c r="H40" s="4"/>
      <c r="I40" s="4"/>
      <c r="J40" s="4"/>
      <c r="K40" s="4"/>
      <c r="L40" s="4"/>
      <c r="M40" s="4"/>
      <c r="N40" s="4"/>
      <c r="O40" s="4"/>
      <c r="P40" s="4"/>
      <c r="Q40" s="4"/>
    </row>
    <row r="41" spans="1:17" ht="73.5" hidden="1" customHeight="1" x14ac:dyDescent="0.2">
      <c r="A41" s="43" t="s">
        <v>3372</v>
      </c>
      <c r="B41" s="378" t="s">
        <v>3373</v>
      </c>
      <c r="C41" s="379"/>
      <c r="D41" s="4"/>
      <c r="E41" s="4"/>
      <c r="F41" s="4"/>
      <c r="G41" s="4"/>
      <c r="H41" s="4"/>
      <c r="I41" s="4"/>
      <c r="J41" s="4"/>
      <c r="K41" s="4"/>
      <c r="L41" s="4"/>
      <c r="M41" s="4"/>
      <c r="N41" s="4"/>
      <c r="O41" s="4"/>
      <c r="P41" s="4"/>
      <c r="Q41" s="4"/>
    </row>
    <row r="42" spans="1:17" ht="57.75" hidden="1" customHeight="1" x14ac:dyDescent="0.2">
      <c r="A42" s="43" t="s">
        <v>3374</v>
      </c>
      <c r="B42" s="378" t="s">
        <v>3375</v>
      </c>
      <c r="C42" s="379"/>
      <c r="D42" s="4"/>
      <c r="E42" s="4"/>
      <c r="F42" s="4"/>
      <c r="G42" s="4"/>
      <c r="H42" s="4"/>
      <c r="I42" s="4"/>
      <c r="J42" s="4"/>
      <c r="K42" s="4"/>
      <c r="L42" s="4"/>
      <c r="M42" s="4"/>
      <c r="N42" s="4"/>
      <c r="O42" s="4"/>
      <c r="P42" s="4"/>
      <c r="Q42" s="4"/>
    </row>
    <row r="43" spans="1:17" ht="84" hidden="1" customHeight="1" x14ac:dyDescent="0.2">
      <c r="A43" s="43" t="s">
        <v>3376</v>
      </c>
      <c r="B43" s="378" t="s">
        <v>3377</v>
      </c>
      <c r="C43" s="379"/>
      <c r="D43" s="4"/>
      <c r="E43" s="4"/>
      <c r="F43" s="4"/>
      <c r="G43" s="4"/>
      <c r="H43" s="4"/>
      <c r="I43" s="4"/>
      <c r="J43" s="4"/>
      <c r="K43" s="4"/>
      <c r="L43" s="4"/>
      <c r="M43" s="4"/>
      <c r="N43" s="4"/>
      <c r="O43" s="4"/>
      <c r="P43" s="4"/>
      <c r="Q43" s="4"/>
    </row>
    <row r="44" spans="1:17" ht="48" hidden="1" customHeight="1" x14ac:dyDescent="0.2">
      <c r="A44" s="43" t="s">
        <v>3378</v>
      </c>
      <c r="B44" s="378" t="s">
        <v>3379</v>
      </c>
      <c r="C44" s="379"/>
      <c r="D44" s="4"/>
      <c r="E44" s="4"/>
      <c r="F44" s="4"/>
      <c r="G44" s="4"/>
      <c r="H44" s="4"/>
      <c r="I44" s="4"/>
      <c r="J44" s="4"/>
      <c r="K44" s="4"/>
      <c r="L44" s="4"/>
      <c r="M44" s="4"/>
      <c r="N44" s="4"/>
      <c r="O44" s="4"/>
      <c r="P44" s="4"/>
      <c r="Q44" s="4"/>
    </row>
    <row r="45" spans="1:17" ht="57" hidden="1" customHeight="1" x14ac:dyDescent="0.2">
      <c r="A45" s="43" t="s">
        <v>3380</v>
      </c>
      <c r="B45" s="378" t="s">
        <v>3381</v>
      </c>
      <c r="C45" s="379"/>
      <c r="D45" s="4"/>
      <c r="E45" s="4"/>
      <c r="F45" s="4"/>
      <c r="G45" s="4"/>
      <c r="H45" s="4"/>
      <c r="I45" s="4"/>
      <c r="J45" s="4"/>
      <c r="K45" s="4"/>
      <c r="L45" s="4"/>
      <c r="M45" s="4"/>
      <c r="N45" s="4"/>
      <c r="O45" s="4"/>
      <c r="P45" s="4"/>
      <c r="Q45" s="4"/>
    </row>
    <row r="46" spans="1:17" ht="73.5" hidden="1" customHeight="1" x14ac:dyDescent="0.2">
      <c r="A46" s="43" t="s">
        <v>3382</v>
      </c>
      <c r="B46" s="385" t="s">
        <v>3383</v>
      </c>
      <c r="C46" s="379"/>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71" t="s">
        <v>3386</v>
      </c>
      <c r="B48" s="384"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31.5" customHeight="1" x14ac:dyDescent="0.2">
      <c r="A51" s="27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44284</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956835</v>
      </c>
      <c r="I16" s="172">
        <f>'PR-RAS'!E6</f>
        <v>941836.28</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930685</v>
      </c>
      <c r="I17" s="172">
        <f>'PR-RAS'!E151</f>
        <v>1030160.25</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63944</v>
      </c>
      <c r="I19" s="173">
        <f>'PR-RAS'!E646</f>
        <v>181329.27</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112481</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210882.06000000006</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210882.06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00" zoomScaleNormal="100" workbookViewId="0">
      <selection activeCell="E656" sqref="E65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956835</v>
      </c>
      <c r="E6" s="53">
        <f>E7+E44+E50+E82+E106+E124+E133+E139</f>
        <v>941836.28</v>
      </c>
      <c r="F6" s="54">
        <f t="shared" ref="F6:F131" si="0">IF(D6&lt;&gt;0,IF(E6/D6&gt;=100,"&gt;&gt;100",E6/D6*100),"-")</f>
        <v>98.432465367592116</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151028</v>
      </c>
      <c r="E50" s="53">
        <f>E51+E54+E59+E62+E65+E68+E71+E74+E77</f>
        <v>57100</v>
      </c>
      <c r="F50" s="54">
        <f t="shared" si="0"/>
        <v>37.807558863257142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86678</v>
      </c>
      <c r="E62" s="53">
        <f t="shared" si="13"/>
        <v>0</v>
      </c>
      <c r="F62" s="54">
        <f t="shared" si="0"/>
        <v>0</v>
      </c>
    </row>
    <row r="63" spans="1:6" ht="12.75" customHeight="1" x14ac:dyDescent="0.2">
      <c r="A63" s="55">
        <v>6341</v>
      </c>
      <c r="B63" s="87" t="s">
        <v>169</v>
      </c>
      <c r="C63" s="52" t="s">
        <v>170</v>
      </c>
      <c r="D63" s="244">
        <v>86678</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64350</v>
      </c>
      <c r="E68" s="53">
        <f t="shared" si="15"/>
        <v>57100</v>
      </c>
      <c r="F68" s="54">
        <f t="shared" si="0"/>
        <v>88.733488733488727</v>
      </c>
    </row>
    <row r="69" spans="1:6" ht="12.75" customHeight="1" x14ac:dyDescent="0.2">
      <c r="A69" s="55" t="s">
        <v>181</v>
      </c>
      <c r="B69" s="87" t="s">
        <v>182</v>
      </c>
      <c r="C69" s="52" t="s">
        <v>181</v>
      </c>
      <c r="D69" s="244">
        <v>64350</v>
      </c>
      <c r="E69" s="244">
        <v>57100</v>
      </c>
      <c r="F69" s="54">
        <f t="shared" si="0"/>
        <v>88.733488733488727</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17</v>
      </c>
      <c r="E82" s="53">
        <f t="shared" si="19"/>
        <v>6.28</v>
      </c>
      <c r="F82" s="54">
        <f t="shared" si="0"/>
        <v>36.941176470588239</v>
      </c>
    </row>
    <row r="83" spans="1:6" ht="12.75" customHeight="1" x14ac:dyDescent="0.2">
      <c r="A83" s="55">
        <v>641</v>
      </c>
      <c r="B83" s="87" t="s">
        <v>209</v>
      </c>
      <c r="C83" s="52" t="s">
        <v>210</v>
      </c>
      <c r="D83" s="53">
        <f t="shared" ref="D83:E83" si="20">SUM(D84:D90)</f>
        <v>17</v>
      </c>
      <c r="E83" s="53">
        <f t="shared" si="20"/>
        <v>6.28</v>
      </c>
      <c r="F83" s="54">
        <f t="shared" si="0"/>
        <v>36.941176470588239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17</v>
      </c>
      <c r="E85" s="244">
        <v>6.28</v>
      </c>
      <c r="F85" s="54">
        <f t="shared" si="0"/>
        <v>36.941176470588239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205790</v>
      </c>
      <c r="E106" s="53">
        <f t="shared" si="23"/>
        <v>200030</v>
      </c>
      <c r="F106" s="54">
        <f t="shared" si="0"/>
        <v>97.201030176393417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205790</v>
      </c>
      <c r="E112" s="53">
        <f t="shared" si="25"/>
        <v>200030</v>
      </c>
      <c r="F112" s="54">
        <f t="shared" si="0"/>
        <v>97.201030176393417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205790</v>
      </c>
      <c r="E117" s="244">
        <v>200030</v>
      </c>
      <c r="F117" s="54">
        <f t="shared" si="0"/>
        <v>97.201030176393417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600000</v>
      </c>
      <c r="E133" s="53">
        <f t="shared" si="30"/>
        <v>684700</v>
      </c>
      <c r="F133" s="54">
        <f t="shared" ref="F133:F223" si="31">IF(D133&lt;&gt;0,IF(E133/D133&gt;=100,"&gt;&gt;100",E133/D133*100),"-")</f>
        <v>114.11666666666666</v>
      </c>
    </row>
    <row r="134" spans="1:6" ht="24" x14ac:dyDescent="0.2">
      <c r="A134" s="55">
        <v>671</v>
      </c>
      <c r="B134" s="234" t="s">
        <v>311</v>
      </c>
      <c r="C134" s="52" t="s">
        <v>312</v>
      </c>
      <c r="D134" s="53">
        <f t="shared" ref="D134:E134" si="32">SUM(D135:D137)</f>
        <v>600000</v>
      </c>
      <c r="E134" s="53">
        <f t="shared" si="32"/>
        <v>684700</v>
      </c>
      <c r="F134" s="54">
        <f t="shared" si="31"/>
        <v>114.11666666666666</v>
      </c>
    </row>
    <row r="135" spans="1:6" ht="12.75" customHeight="1" x14ac:dyDescent="0.2">
      <c r="A135" s="55">
        <v>6711</v>
      </c>
      <c r="B135" s="87" t="s">
        <v>313</v>
      </c>
      <c r="C135" s="52" t="s">
        <v>314</v>
      </c>
      <c r="D135" s="244">
        <v>600000</v>
      </c>
      <c r="E135" s="244">
        <v>684700</v>
      </c>
      <c r="F135" s="54">
        <f t="shared" si="31"/>
        <v>114.11666666666666</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930685</v>
      </c>
      <c r="E151" s="53">
        <f t="shared" si="35"/>
        <v>1030160.25</v>
      </c>
      <c r="F151" s="54">
        <f t="shared" si="31"/>
        <v>110.6883908089203</v>
      </c>
    </row>
    <row r="152" spans="1:6" ht="12.75" customHeight="1" x14ac:dyDescent="0.2">
      <c r="A152" s="55">
        <v>31</v>
      </c>
      <c r="B152" s="87" t="s">
        <v>346</v>
      </c>
      <c r="C152" s="52" t="s">
        <v>347</v>
      </c>
      <c r="D152" s="53">
        <f t="shared" ref="D152:E152" si="36">D153+D158+D159</f>
        <v>768762</v>
      </c>
      <c r="E152" s="53">
        <f t="shared" si="36"/>
        <v>840212.63</v>
      </c>
      <c r="F152" s="54">
        <f t="shared" si="31"/>
        <v>109.29424581339869</v>
      </c>
    </row>
    <row r="153" spans="1:6" ht="12.75" customHeight="1" x14ac:dyDescent="0.2">
      <c r="A153" s="55">
        <v>311</v>
      </c>
      <c r="B153" s="87" t="s">
        <v>348</v>
      </c>
      <c r="C153" s="52" t="s">
        <v>349</v>
      </c>
      <c r="D153" s="53">
        <f t="shared" ref="D153:E153" si="37">SUM(D154:D157)</f>
        <v>672701</v>
      </c>
      <c r="E153" s="53">
        <f t="shared" si="37"/>
        <v>740905.64</v>
      </c>
      <c r="F153" s="54">
        <f t="shared" si="31"/>
        <v>110.13892353363531</v>
      </c>
    </row>
    <row r="154" spans="1:6" ht="12.75" customHeight="1" x14ac:dyDescent="0.2">
      <c r="A154" s="55">
        <v>3111</v>
      </c>
      <c r="B154" s="87" t="s">
        <v>350</v>
      </c>
      <c r="C154" s="52" t="s">
        <v>351</v>
      </c>
      <c r="D154" s="244">
        <v>672701</v>
      </c>
      <c r="E154" s="244">
        <v>740905.64</v>
      </c>
      <c r="F154" s="54">
        <f t="shared" si="31"/>
        <v>110.13892353363531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13600</v>
      </c>
      <c r="E158" s="244">
        <v>13500</v>
      </c>
      <c r="F158" s="54">
        <f t="shared" si="31"/>
        <v>99.264705882352942</v>
      </c>
    </row>
    <row r="159" spans="1:6" ht="12.75" customHeight="1" x14ac:dyDescent="0.2">
      <c r="A159" s="55">
        <v>313</v>
      </c>
      <c r="B159" s="87" t="s">
        <v>360</v>
      </c>
      <c r="C159" s="52" t="s">
        <v>361</v>
      </c>
      <c r="D159" s="53">
        <f t="shared" ref="D159:E159" si="38">SUM(D160:D162)</f>
        <v>82461</v>
      </c>
      <c r="E159" s="53">
        <f t="shared" si="38"/>
        <v>85806.99</v>
      </c>
      <c r="F159" s="54">
        <f t="shared" si="31"/>
        <v>104.0576636228035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82461</v>
      </c>
      <c r="E161" s="244">
        <v>85806.99</v>
      </c>
      <c r="F161" s="54">
        <f t="shared" si="31"/>
        <v>104.0576636228035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160639</v>
      </c>
      <c r="E163" s="53">
        <f t="shared" si="39"/>
        <v>187475.02</v>
      </c>
      <c r="F163" s="54">
        <f t="shared" si="31"/>
        <v>116.70579373626578</v>
      </c>
    </row>
    <row r="164" spans="1:6" ht="12.75" customHeight="1" x14ac:dyDescent="0.2">
      <c r="A164" s="55">
        <v>321</v>
      </c>
      <c r="B164" s="87" t="s">
        <v>369</v>
      </c>
      <c r="C164" s="52" t="s">
        <v>370</v>
      </c>
      <c r="D164" s="53">
        <f t="shared" ref="D164:E164" si="40">SUM(D165:D168)</f>
        <v>22734</v>
      </c>
      <c r="E164" s="53">
        <f t="shared" si="40"/>
        <v>27392.379999999997</v>
      </c>
      <c r="F164" s="54">
        <f t="shared" si="31"/>
        <v>120.4908067212105</v>
      </c>
    </row>
    <row r="165" spans="1:6" ht="12.75" customHeight="1" x14ac:dyDescent="0.2">
      <c r="A165" s="55">
        <v>3211</v>
      </c>
      <c r="B165" s="87" t="s">
        <v>371</v>
      </c>
      <c r="C165" s="52" t="s">
        <v>372</v>
      </c>
      <c r="D165" s="244">
        <v>1218</v>
      </c>
      <c r="E165" s="244"/>
      <c r="F165" s="54">
        <f t="shared" si="31"/>
        <v>0</v>
      </c>
    </row>
    <row r="166" spans="1:6" ht="12.75" customHeight="1" x14ac:dyDescent="0.2">
      <c r="A166" s="55">
        <v>3212</v>
      </c>
      <c r="B166" s="87" t="s">
        <v>373</v>
      </c>
      <c r="C166" s="52" t="s">
        <v>374</v>
      </c>
      <c r="D166" s="244">
        <v>20616</v>
      </c>
      <c r="E166" s="244">
        <v>23561.759999999998</v>
      </c>
      <c r="F166" s="54">
        <f t="shared" si="31"/>
        <v>114.28870779976717</v>
      </c>
    </row>
    <row r="167" spans="1:6" ht="12.75" customHeight="1" x14ac:dyDescent="0.2">
      <c r="A167" s="55">
        <v>3213</v>
      </c>
      <c r="B167" s="87" t="s">
        <v>375</v>
      </c>
      <c r="C167" s="52" t="s">
        <v>376</v>
      </c>
      <c r="D167" s="244">
        <v>900</v>
      </c>
      <c r="E167" s="244">
        <v>3830.62</v>
      </c>
      <c r="F167" s="54">
        <f t="shared" si="31"/>
        <v>425.62444444444446</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111082</v>
      </c>
      <c r="E169" s="53">
        <f t="shared" si="41"/>
        <v>116371.05</v>
      </c>
      <c r="F169" s="54">
        <f t="shared" si="31"/>
        <v>104.76139248483103</v>
      </c>
    </row>
    <row r="170" spans="1:6" ht="12.75" customHeight="1" x14ac:dyDescent="0.2">
      <c r="A170" s="55">
        <v>3221</v>
      </c>
      <c r="B170" s="87" t="s">
        <v>381</v>
      </c>
      <c r="C170" s="52" t="s">
        <v>382</v>
      </c>
      <c r="D170" s="244">
        <v>8120</v>
      </c>
      <c r="E170" s="244">
        <v>13729.48</v>
      </c>
      <c r="F170" s="54">
        <f t="shared" si="31"/>
        <v>169.08226600985222</v>
      </c>
    </row>
    <row r="171" spans="1:6" ht="12.75" customHeight="1" x14ac:dyDescent="0.2">
      <c r="A171" s="55">
        <v>3222</v>
      </c>
      <c r="B171" s="87" t="s">
        <v>383</v>
      </c>
      <c r="C171" s="52" t="s">
        <v>384</v>
      </c>
      <c r="D171" s="244">
        <v>90258</v>
      </c>
      <c r="E171" s="244">
        <v>83482.77</v>
      </c>
      <c r="F171" s="54">
        <f t="shared" si="31"/>
        <v>92.49348534201954</v>
      </c>
    </row>
    <row r="172" spans="1:6" ht="12.75" customHeight="1" x14ac:dyDescent="0.2">
      <c r="A172" s="55">
        <v>3223</v>
      </c>
      <c r="B172" s="87" t="s">
        <v>385</v>
      </c>
      <c r="C172" s="52" t="s">
        <v>386</v>
      </c>
      <c r="D172" s="244">
        <v>12195</v>
      </c>
      <c r="E172" s="244">
        <v>18117.55</v>
      </c>
      <c r="F172" s="54">
        <f t="shared" si="31"/>
        <v>148.56539565395656</v>
      </c>
    </row>
    <row r="173" spans="1:6" ht="12.75" customHeight="1" x14ac:dyDescent="0.2">
      <c r="A173" s="55">
        <v>3224</v>
      </c>
      <c r="B173" s="87" t="s">
        <v>387</v>
      </c>
      <c r="C173" s="52" t="s">
        <v>388</v>
      </c>
      <c r="D173" s="244">
        <v>68</v>
      </c>
      <c r="E173" s="244"/>
      <c r="F173" s="54">
        <f t="shared" si="31"/>
        <v>0</v>
      </c>
    </row>
    <row r="174" spans="1:6" ht="12.75" customHeight="1" x14ac:dyDescent="0.2">
      <c r="A174" s="55">
        <v>3225</v>
      </c>
      <c r="B174" s="87" t="s">
        <v>389</v>
      </c>
      <c r="C174" s="52" t="s">
        <v>390</v>
      </c>
      <c r="D174" s="244">
        <v>441</v>
      </c>
      <c r="E174" s="244">
        <v>1041.25</v>
      </c>
      <c r="F174" s="54">
        <f t="shared" si="31"/>
        <v>236.11111111111111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26033</v>
      </c>
      <c r="E177" s="53">
        <f t="shared" si="42"/>
        <v>41979.44</v>
      </c>
      <c r="F177" s="54">
        <f t="shared" si="31"/>
        <v>161.25471516920834</v>
      </c>
    </row>
    <row r="178" spans="1:6" ht="12.75" customHeight="1" x14ac:dyDescent="0.2">
      <c r="A178" s="55">
        <v>3231</v>
      </c>
      <c r="B178" s="87" t="s">
        <v>397</v>
      </c>
      <c r="C178" s="52" t="s">
        <v>398</v>
      </c>
      <c r="D178" s="244">
        <v>2476</v>
      </c>
      <c r="E178" s="244">
        <v>2114.4499999999998</v>
      </c>
      <c r="F178" s="54">
        <f t="shared" si="31"/>
        <v>85.397819063004846</v>
      </c>
    </row>
    <row r="179" spans="1:6" ht="12.75" customHeight="1" x14ac:dyDescent="0.2">
      <c r="A179" s="55">
        <v>3232</v>
      </c>
      <c r="B179" s="87" t="s">
        <v>399</v>
      </c>
      <c r="C179" s="52" t="s">
        <v>400</v>
      </c>
      <c r="D179" s="244"/>
      <c r="E179" s="244">
        <v>876.9</v>
      </c>
      <c r="F179" s="54" t="str">
        <f t="shared" si="31"/>
        <v>-</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11282</v>
      </c>
      <c r="E181" s="244">
        <v>3779.59</v>
      </c>
      <c r="F181" s="54">
        <f t="shared" si="31"/>
        <v>33.501063641198371</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1505</v>
      </c>
      <c r="E183" s="244"/>
      <c r="F183" s="54">
        <f t="shared" si="31"/>
        <v>0</v>
      </c>
    </row>
    <row r="184" spans="1:6" ht="12.75" customHeight="1" x14ac:dyDescent="0.2">
      <c r="A184" s="55">
        <v>3237</v>
      </c>
      <c r="B184" s="87" t="s">
        <v>409</v>
      </c>
      <c r="C184" s="52" t="s">
        <v>410</v>
      </c>
      <c r="D184" s="244">
        <v>8972</v>
      </c>
      <c r="E184" s="244">
        <v>20255</v>
      </c>
      <c r="F184" s="54">
        <f t="shared" si="31"/>
        <v>225.75791350869369</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v>1798</v>
      </c>
      <c r="E186" s="244">
        <v>14953.5</v>
      </c>
      <c r="F186" s="54">
        <f t="shared" si="31"/>
        <v>831.67408231368188</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790</v>
      </c>
      <c r="E188" s="53">
        <f t="shared" si="43"/>
        <v>1732.15</v>
      </c>
      <c r="F188" s="54">
        <f t="shared" si="31"/>
        <v>219.25949367088609</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790</v>
      </c>
      <c r="E195" s="244">
        <v>1732.15</v>
      </c>
      <c r="F195" s="54">
        <f t="shared" si="31"/>
        <v>219.25949367088609</v>
      </c>
    </row>
    <row r="196" spans="1:6" ht="12.75" customHeight="1" x14ac:dyDescent="0.2">
      <c r="A196" s="55">
        <v>34</v>
      </c>
      <c r="B196" s="234" t="s">
        <v>433</v>
      </c>
      <c r="C196" s="52" t="s">
        <v>434</v>
      </c>
      <c r="D196" s="53">
        <f t="shared" ref="D196:E196" si="44">D197+D202+D210</f>
        <v>1284</v>
      </c>
      <c r="E196" s="53">
        <f t="shared" si="44"/>
        <v>2472.6</v>
      </c>
      <c r="F196" s="54">
        <f t="shared" si="31"/>
        <v>192.57009345794393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1284</v>
      </c>
      <c r="E210" s="53">
        <f t="shared" si="47"/>
        <v>2472.6</v>
      </c>
      <c r="F210" s="54">
        <f t="shared" si="31"/>
        <v>192.57009345794393</v>
      </c>
    </row>
    <row r="211" spans="1:6" ht="12.75" customHeight="1" x14ac:dyDescent="0.2">
      <c r="A211" s="55">
        <v>3431</v>
      </c>
      <c r="B211" s="234" t="s">
        <v>463</v>
      </c>
      <c r="C211" s="52" t="s">
        <v>464</v>
      </c>
      <c r="D211" s="244">
        <v>1284</v>
      </c>
      <c r="E211" s="244">
        <v>2472.6</v>
      </c>
      <c r="F211" s="54">
        <f t="shared" si="31"/>
        <v>192.57009345794393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930685</v>
      </c>
      <c r="E289" s="53">
        <f t="shared" si="79"/>
        <v>1030160.25</v>
      </c>
      <c r="F289" s="54">
        <f t="shared" si="76"/>
        <v>110.6883908089203</v>
      </c>
    </row>
    <row r="290" spans="1:6" ht="12.75" customHeight="1" x14ac:dyDescent="0.2">
      <c r="A290" s="55" t="s">
        <v>606</v>
      </c>
      <c r="B290" s="87" t="s">
        <v>617</v>
      </c>
      <c r="C290" s="52" t="s">
        <v>618</v>
      </c>
      <c r="D290" s="53">
        <f>IF(D6&gt;=D289,D6-D289,0)</f>
        <v>26150</v>
      </c>
      <c r="E290" s="53">
        <f>IF(E6&gt;=E289,E6-E289,0)</f>
        <v>0</v>
      </c>
      <c r="F290" s="54">
        <f t="shared" si="76"/>
        <v>0</v>
      </c>
    </row>
    <row r="291" spans="1:6" ht="12.75" customHeight="1" x14ac:dyDescent="0.2">
      <c r="A291" s="55" t="s">
        <v>606</v>
      </c>
      <c r="B291" s="87" t="s">
        <v>619</v>
      </c>
      <c r="C291" s="52" t="s">
        <v>620</v>
      </c>
      <c r="D291" s="53">
        <f>IF(D289&gt;=D6,D289-D6,0)</f>
        <v>0</v>
      </c>
      <c r="E291" s="53">
        <f>IF(E289&gt;=E6,E289-E6,0)</f>
        <v>88323.969999999972</v>
      </c>
      <c r="F291" s="54" t="str">
        <f t="shared" si="76"/>
        <v>-</v>
      </c>
    </row>
    <row r="292" spans="1:6" ht="12.75" customHeight="1" x14ac:dyDescent="0.2">
      <c r="A292" s="55">
        <v>92211</v>
      </c>
      <c r="B292" s="87" t="s">
        <v>621</v>
      </c>
      <c r="C292" s="52" t="s">
        <v>622</v>
      </c>
      <c r="D292" s="244">
        <v>62061</v>
      </c>
      <c r="E292" s="244">
        <v>59149.93</v>
      </c>
      <c r="F292" s="54">
        <f t="shared" si="76"/>
        <v>95.309340809848379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36160</v>
      </c>
      <c r="E294" s="244">
        <v>48955</v>
      </c>
      <c r="F294" s="54">
        <f t="shared" si="76"/>
        <v>135.38440265486727</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6269</v>
      </c>
      <c r="E350" s="53">
        <f t="shared" si="95"/>
        <v>0</v>
      </c>
      <c r="F350" s="54">
        <f t="shared" si="81"/>
        <v>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6269</v>
      </c>
      <c r="E363" s="53">
        <f t="shared" si="99"/>
        <v>0</v>
      </c>
      <c r="F363" s="54">
        <f t="shared" si="81"/>
        <v>0</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6269</v>
      </c>
      <c r="E369" s="53">
        <f t="shared" si="101"/>
        <v>0</v>
      </c>
      <c r="F369" s="54">
        <f t="shared" si="81"/>
        <v>0</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6269</v>
      </c>
      <c r="E376" s="244"/>
      <c r="F376" s="54">
        <f t="shared" si="81"/>
        <v>0</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6269</v>
      </c>
      <c r="E408" s="53">
        <f t="shared" si="111"/>
        <v>0</v>
      </c>
      <c r="F408" s="54">
        <f t="shared" si="81"/>
        <v>0</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145886</v>
      </c>
      <c r="E410" s="244">
        <v>152155.23000000001</v>
      </c>
      <c r="F410" s="54">
        <f t="shared" si="81"/>
        <v>104.29734861467175</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956835</v>
      </c>
      <c r="E412" s="53">
        <f>E6+E298</f>
        <v>941836.28</v>
      </c>
      <c r="F412" s="54">
        <f t="shared" si="81"/>
        <v>98.432465367592116</v>
      </c>
    </row>
    <row r="413" spans="1:6" ht="12.75" customHeight="1" x14ac:dyDescent="0.2">
      <c r="A413" s="55" t="s">
        <v>606</v>
      </c>
      <c r="B413" s="87" t="s">
        <v>829</v>
      </c>
      <c r="C413" s="52" t="s">
        <v>830</v>
      </c>
      <c r="D413" s="53">
        <f t="shared" ref="D413:E413" si="112">D289+D350</f>
        <v>936954</v>
      </c>
      <c r="E413" s="53">
        <f t="shared" si="112"/>
        <v>1030160.25</v>
      </c>
      <c r="F413" s="54">
        <f t="shared" si="81"/>
        <v>109.94779359498972</v>
      </c>
    </row>
    <row r="414" spans="1:6" ht="12.75" customHeight="1" x14ac:dyDescent="0.2">
      <c r="A414" s="55" t="s">
        <v>606</v>
      </c>
      <c r="B414" s="87" t="s">
        <v>831</v>
      </c>
      <c r="C414" s="52" t="s">
        <v>832</v>
      </c>
      <c r="D414" s="53">
        <f t="shared" ref="D414:E414" si="113">IF(D412&gt;=D413,D412-D413,0)</f>
        <v>19881</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88323.969999999972</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83825</v>
      </c>
      <c r="E417" s="53">
        <f t="shared" si="116"/>
        <v>93005.300000000017</v>
      </c>
      <c r="F417" s="54">
        <f t="shared" si="81"/>
        <v>110.95174470623323</v>
      </c>
    </row>
    <row r="418" spans="1:6" ht="12.75" customHeight="1" x14ac:dyDescent="0.2">
      <c r="A418" s="57" t="s">
        <v>840</v>
      </c>
      <c r="B418" s="235" t="s">
        <v>841</v>
      </c>
      <c r="C418" s="58" t="s">
        <v>842</v>
      </c>
      <c r="D418" s="64">
        <f t="shared" ref="D418:E418" si="117">D294+D411</f>
        <v>36160</v>
      </c>
      <c r="E418" s="64">
        <f t="shared" si="117"/>
        <v>48955</v>
      </c>
      <c r="F418" s="59">
        <f t="shared" si="81"/>
        <v>135.38440265486727</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956835</v>
      </c>
      <c r="E639" s="53">
        <f t="shared" si="180"/>
        <v>941836.28</v>
      </c>
      <c r="F639" s="54">
        <f t="shared" si="119"/>
        <v>98.432465367592116</v>
      </c>
    </row>
    <row r="640" spans="1:6" ht="12.75" customHeight="1" x14ac:dyDescent="0.2">
      <c r="A640" s="55" t="s">
        <v>606</v>
      </c>
      <c r="B640" s="87" t="s">
        <v>1275</v>
      </c>
      <c r="C640" s="52" t="s">
        <v>1276</v>
      </c>
      <c r="D640" s="53">
        <f t="shared" ref="D640:E640" si="181">D413+D528</f>
        <v>936954</v>
      </c>
      <c r="E640" s="53">
        <f t="shared" si="181"/>
        <v>1030160.25</v>
      </c>
      <c r="F640" s="54">
        <f t="shared" si="119"/>
        <v>109.94779359498972</v>
      </c>
    </row>
    <row r="641" spans="1:6" ht="12.75" customHeight="1" x14ac:dyDescent="0.2">
      <c r="A641" s="55" t="s">
        <v>606</v>
      </c>
      <c r="B641" s="87" t="s">
        <v>1277</v>
      </c>
      <c r="C641" s="52" t="s">
        <v>1278</v>
      </c>
      <c r="D641" s="53">
        <f t="shared" ref="D641:E641" si="182">IF(D639&gt;=D640,D639-D640,0)</f>
        <v>19881</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88323.969999999972</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83825</v>
      </c>
      <c r="E644" s="53">
        <f t="shared" si="185"/>
        <v>93005.300000000017</v>
      </c>
      <c r="F644" s="54">
        <f t="shared" si="119"/>
        <v>110.95174470623323</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63944</v>
      </c>
      <c r="E646" s="53">
        <f t="shared" si="187"/>
        <v>181329.27</v>
      </c>
      <c r="F646" s="54">
        <f t="shared" si="119"/>
        <v>283.57511259852373</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11446</v>
      </c>
      <c r="E649" s="244">
        <v>19476</v>
      </c>
      <c r="F649" s="54">
        <f t="shared" ref="F649:F724" si="188">IF(D649&lt;&gt;0,IF(E649/D649&gt;=100,"&gt;&gt;100",E649/D649*100),"-")</f>
        <v>170.15551284291456</v>
      </c>
    </row>
    <row r="650" spans="1:6" ht="12.75" customHeight="1" x14ac:dyDescent="0.2">
      <c r="A650" s="55" t="s">
        <v>1294</v>
      </c>
      <c r="B650" s="87" t="s">
        <v>1295</v>
      </c>
      <c r="C650" s="52" t="s">
        <v>1294</v>
      </c>
      <c r="D650" s="244">
        <v>959798</v>
      </c>
      <c r="E650" s="244">
        <v>1055468.97</v>
      </c>
      <c r="F650" s="54">
        <f t="shared" si="188"/>
        <v>109.96782343784839</v>
      </c>
    </row>
    <row r="651" spans="1:6" ht="12.75" customHeight="1" x14ac:dyDescent="0.2">
      <c r="A651" s="55" t="s">
        <v>1296</v>
      </c>
      <c r="B651" s="87" t="s">
        <v>1297</v>
      </c>
      <c r="C651" s="52" t="s">
        <v>1296</v>
      </c>
      <c r="D651" s="244">
        <v>921125</v>
      </c>
      <c r="E651" s="244">
        <v>1045759.16</v>
      </c>
      <c r="F651" s="54">
        <f t="shared" si="188"/>
        <v>113.53064567783959</v>
      </c>
    </row>
    <row r="652" spans="1:6" ht="24" x14ac:dyDescent="0.2">
      <c r="A652" s="55">
        <v>11</v>
      </c>
      <c r="B652" s="87" t="s">
        <v>1298</v>
      </c>
      <c r="C652" s="52" t="s">
        <v>1299</v>
      </c>
      <c r="D652" s="53">
        <f t="shared" ref="D652:E652" si="189">+D649+D650-D651</f>
        <v>50119</v>
      </c>
      <c r="E652" s="53">
        <f t="shared" si="189"/>
        <v>29185.809999999939</v>
      </c>
      <c r="F652" s="54">
        <f t="shared" si="188"/>
        <v>58.233025399548957</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8</v>
      </c>
      <c r="E654" s="266">
        <v>9</v>
      </c>
      <c r="F654" s="54">
        <f t="shared" si="188"/>
        <v>112.5</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8</v>
      </c>
      <c r="E656" s="266">
        <v>9</v>
      </c>
      <c r="F656" s="54">
        <f t="shared" si="188"/>
        <v>112.5</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86678</v>
      </c>
      <c r="E669" s="244"/>
      <c r="F669" s="54">
        <f t="shared" si="188"/>
        <v>0</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1800</v>
      </c>
      <c r="E675" s="244">
        <v>1200</v>
      </c>
      <c r="F675" s="54">
        <f t="shared" si="188"/>
        <v>66.666666666666657</v>
      </c>
    </row>
    <row r="676" spans="1:6" ht="24" x14ac:dyDescent="0.2">
      <c r="A676" s="55">
        <v>63613</v>
      </c>
      <c r="B676" s="234" t="s">
        <v>1347</v>
      </c>
      <c r="C676" s="52" t="s">
        <v>1348</v>
      </c>
      <c r="D676" s="244">
        <v>62550</v>
      </c>
      <c r="E676" s="244">
        <v>55900</v>
      </c>
      <c r="F676" s="54">
        <f t="shared" si="188"/>
        <v>89.368505195843326</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205790</v>
      </c>
      <c r="E710" s="244">
        <v>200030</v>
      </c>
      <c r="F710" s="54">
        <f t="shared" si="188"/>
        <v>97.201030176393417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20616</v>
      </c>
      <c r="E718" s="244">
        <v>23561.759999999998</v>
      </c>
      <c r="F718" s="54">
        <f t="shared" si="188"/>
        <v>114.28870779976717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1005</v>
      </c>
      <c r="E720" s="244"/>
      <c r="F720" s="54">
        <f t="shared" si="188"/>
        <v>0</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112481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1137081.33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1137081.33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908045.9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226245.9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2789.53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1038680.27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1038680.27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830166.17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205724.57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2789.53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210882.06000000006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210882.06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210882.06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9</v>
      </c>
      <c r="I3" s="131" t="str">
        <f>RefStr!C10</f>
        <v>21</v>
      </c>
      <c r="J3" s="132" t="str">
        <f>RefStr!H7</f>
        <v>DA</v>
      </c>
      <c r="K3" s="130" t="str">
        <f>RefStr!H9</f>
        <v>NE</v>
      </c>
      <c r="L3" s="130" t="str">
        <f>RefStr!H10</f>
        <v>NE</v>
      </c>
      <c r="M3" s="130" t="str">
        <f>RefStr!H8</f>
        <v>NE</v>
      </c>
      <c r="N3" s="130" t="str">
        <f>RefStr!H11</f>
        <v>DA</v>
      </c>
      <c r="O3" s="133">
        <f>RefStr!C6</f>
        <v>44284</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2022-10-07T11:33:19Z</dcterms:modified>
</cp:coreProperties>
</file>